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405" windowWidth="22755" windowHeight="13170"/>
  </bookViews>
  <sheets>
    <sheet name="Лист1" sheetId="4" r:id="rId1"/>
  </sheets>
  <definedNames>
    <definedName name="_GoBack" localSheetId="0">Лист1!#REF!</definedName>
    <definedName name="_xlnm.Print_Titles" localSheetId="0">Лист1!$11:$13</definedName>
    <definedName name="_xlnm.Print_Area" localSheetId="0">Лист1!$A$1:$J$103</definedName>
  </definedNames>
  <calcPr calcId="125725"/>
</workbook>
</file>

<file path=xl/calcChain.xml><?xml version="1.0" encoding="utf-8"?>
<calcChain xmlns="http://schemas.openxmlformats.org/spreadsheetml/2006/main">
  <c r="E35" i="4"/>
  <c r="G35"/>
  <c r="H35"/>
  <c r="I35"/>
  <c r="J35"/>
  <c r="F35"/>
  <c r="E47"/>
  <c r="F46"/>
  <c r="E46" s="1"/>
  <c r="F64"/>
  <c r="F66"/>
  <c r="F40"/>
  <c r="F88"/>
  <c r="E89"/>
  <c r="E69"/>
  <c r="F94" l="1"/>
  <c r="G95"/>
  <c r="H95"/>
  <c r="I95"/>
  <c r="J95"/>
  <c r="F95"/>
  <c r="F90"/>
  <c r="G90"/>
  <c r="H90"/>
  <c r="I90"/>
  <c r="J90"/>
  <c r="E91"/>
  <c r="E92"/>
  <c r="E90" l="1"/>
  <c r="G81"/>
  <c r="G103" s="1"/>
  <c r="H81"/>
  <c r="H103" s="1"/>
  <c r="I81"/>
  <c r="I103" s="1"/>
  <c r="J81"/>
  <c r="J103" s="1"/>
  <c r="F81"/>
  <c r="F103" s="1"/>
  <c r="F76"/>
  <c r="G76"/>
  <c r="H76"/>
  <c r="I76"/>
  <c r="J76"/>
  <c r="F80"/>
  <c r="E78"/>
  <c r="E103" l="1"/>
  <c r="E81"/>
  <c r="F79"/>
  <c r="G98" l="1"/>
  <c r="H98"/>
  <c r="I98"/>
  <c r="J98"/>
  <c r="F98"/>
  <c r="G94"/>
  <c r="H94"/>
  <c r="I94"/>
  <c r="J94"/>
  <c r="G80"/>
  <c r="G79" s="1"/>
  <c r="H80"/>
  <c r="H79" s="1"/>
  <c r="I80"/>
  <c r="I79" s="1"/>
  <c r="J80"/>
  <c r="J79" s="1"/>
  <c r="G18"/>
  <c r="H18"/>
  <c r="I18"/>
  <c r="J18"/>
  <c r="F18"/>
  <c r="E26"/>
  <c r="E28"/>
  <c r="E29"/>
  <c r="E30"/>
  <c r="E31"/>
  <c r="E32"/>
  <c r="G17"/>
  <c r="G51" s="1"/>
  <c r="H17"/>
  <c r="H51" s="1"/>
  <c r="H101" s="1"/>
  <c r="I17"/>
  <c r="I51" s="1"/>
  <c r="J17"/>
  <c r="J51" s="1"/>
  <c r="F17"/>
  <c r="H16"/>
  <c r="I16"/>
  <c r="J16"/>
  <c r="E97"/>
  <c r="E98" s="1"/>
  <c r="E88"/>
  <c r="G83"/>
  <c r="G86" s="1"/>
  <c r="H83"/>
  <c r="H86" s="1"/>
  <c r="I83"/>
  <c r="I86" s="1"/>
  <c r="J83"/>
  <c r="J86" s="1"/>
  <c r="F83"/>
  <c r="F86" s="1"/>
  <c r="E84"/>
  <c r="E77"/>
  <c r="E76" s="1"/>
  <c r="E65"/>
  <c r="E66"/>
  <c r="E67"/>
  <c r="E68"/>
  <c r="E70"/>
  <c r="E71"/>
  <c r="E72"/>
  <c r="E73"/>
  <c r="G64"/>
  <c r="G62" s="1"/>
  <c r="H64"/>
  <c r="H62" s="1"/>
  <c r="I64"/>
  <c r="I62" s="1"/>
  <c r="J64"/>
  <c r="J62" s="1"/>
  <c r="F62"/>
  <c r="E63"/>
  <c r="E61"/>
  <c r="E60"/>
  <c r="E57"/>
  <c r="E58"/>
  <c r="E59"/>
  <c r="G56"/>
  <c r="G54" s="1"/>
  <c r="H56"/>
  <c r="H54" s="1"/>
  <c r="I56"/>
  <c r="I54" s="1"/>
  <c r="J56"/>
  <c r="J54" s="1"/>
  <c r="F56"/>
  <c r="F54" s="1"/>
  <c r="E55"/>
  <c r="G33"/>
  <c r="H33"/>
  <c r="I33"/>
  <c r="J33"/>
  <c r="F33"/>
  <c r="E44"/>
  <c r="E45"/>
  <c r="E48"/>
  <c r="E41"/>
  <c r="E42"/>
  <c r="E43"/>
  <c r="E36"/>
  <c r="E37"/>
  <c r="E38"/>
  <c r="E39"/>
  <c r="E40"/>
  <c r="E34"/>
  <c r="H23"/>
  <c r="G27"/>
  <c r="H27"/>
  <c r="I27"/>
  <c r="J27"/>
  <c r="F27"/>
  <c r="G24"/>
  <c r="G16" s="1"/>
  <c r="F24"/>
  <c r="F16" s="1"/>
  <c r="G20"/>
  <c r="H20"/>
  <c r="I20"/>
  <c r="J20"/>
  <c r="F20"/>
  <c r="E19"/>
  <c r="E21"/>
  <c r="E22"/>
  <c r="E85"/>
  <c r="J101" l="1"/>
  <c r="G101"/>
  <c r="I101"/>
  <c r="J74"/>
  <c r="H74"/>
  <c r="F74"/>
  <c r="G74"/>
  <c r="J52"/>
  <c r="I74"/>
  <c r="I52"/>
  <c r="H52"/>
  <c r="F52"/>
  <c r="G52"/>
  <c r="F50"/>
  <c r="F100" s="1"/>
  <c r="J50"/>
  <c r="E80"/>
  <c r="E79" s="1"/>
  <c r="G50"/>
  <c r="I50"/>
  <c r="F51"/>
  <c r="E51" s="1"/>
  <c r="H50"/>
  <c r="I93"/>
  <c r="E86"/>
  <c r="H93"/>
  <c r="E95"/>
  <c r="G93"/>
  <c r="E94"/>
  <c r="J93"/>
  <c r="F93"/>
  <c r="E27"/>
  <c r="E62"/>
  <c r="E83"/>
  <c r="E64"/>
  <c r="E54"/>
  <c r="E56"/>
  <c r="I23"/>
  <c r="E24"/>
  <c r="I15"/>
  <c r="E20"/>
  <c r="J15"/>
  <c r="G23"/>
  <c r="F15"/>
  <c r="G15"/>
  <c r="E16"/>
  <c r="F23"/>
  <c r="J23"/>
  <c r="E25"/>
  <c r="H102" l="1"/>
  <c r="G102"/>
  <c r="F102"/>
  <c r="J102"/>
  <c r="E74"/>
  <c r="I102"/>
  <c r="J49"/>
  <c r="J100"/>
  <c r="J99" s="1"/>
  <c r="H49"/>
  <c r="H100"/>
  <c r="H99" s="1"/>
  <c r="I49"/>
  <c r="I100"/>
  <c r="G100"/>
  <c r="G49"/>
  <c r="F49"/>
  <c r="F101"/>
  <c r="E101" s="1"/>
  <c r="E50"/>
  <c r="E93"/>
  <c r="H15"/>
  <c r="E15" s="1"/>
  <c r="E52"/>
  <c r="E33"/>
  <c r="E17"/>
  <c r="E18"/>
  <c r="E23"/>
  <c r="G99" l="1"/>
  <c r="E49"/>
  <c r="E102"/>
  <c r="I99"/>
  <c r="E100"/>
  <c r="F99"/>
  <c r="E99" l="1"/>
</calcChain>
</file>

<file path=xl/sharedStrings.xml><?xml version="1.0" encoding="utf-8"?>
<sst xmlns="http://schemas.openxmlformats.org/spreadsheetml/2006/main" count="274" uniqueCount="124">
  <si>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</si>
  <si>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</si>
  <si>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</si>
  <si>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</si>
  <si>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</si>
  <si>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</si>
  <si>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</si>
  <si>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</si>
  <si>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</si>
  <si>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</si>
  <si>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</si>
  <si>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</si>
  <si>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</si>
  <si>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</si>
  <si>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</si>
  <si>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</si>
  <si>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</si>
  <si>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</si>
  <si>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</si>
  <si>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</si>
  <si>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</si>
  <si>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</si>
  <si>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</si>
  <si>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</si>
  <si>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</si>
  <si>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Участие творческих коллективов в районных,  окружных, всероссийских конкурсах и фестивалях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</si>
  <si>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</si>
  <si>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</si>
  <si>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</si>
  <si>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</si>
  <si>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</si>
  <si>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</si>
  <si>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</si>
  <si>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</si>
  <si>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</si>
  <si>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</si>
  <si>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</si>
  <si>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</si>
  <si>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</si>
  <si>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</si>
  <si>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</si>
  <si>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</si>
  <si>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</si>
  <si>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</si>
  <si>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</si>
  <si>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</si>
  <si>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</si>
  <si>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</si>
  <si>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</si>
  <si>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</si>
  <si>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</si>
  <si>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</si>
  <si>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</si>
  <si>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</si>
  <si>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</si>
  <si>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</si>
  <si>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</si>
  <si>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</si>
  <si>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</si>
  <si>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</si>
  <si>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</si>
  <si>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</si>
  <si>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</si>
  <si>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</si>
  <si>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</si>
  <si>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</si>
  <si>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</si>
  <si>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</si>
  <si>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</si>
  <si>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</si>
  <si>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</si>
  <si>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</si>
  <si>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</si>
  <si>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</si>
  <si>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</si>
  <si>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</si>
  <si>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</si>
  <si>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</si>
  <si>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</si>
  <si>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</si>
  <si>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</si>
  <si>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</si>
  <si>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</si>
  <si>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</si>
  <si>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</si>
  <si>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</si>
  <si>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</si>
  <si>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</si>
  <si>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</si>
  <si>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</si>
  <si>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</si>
  <si>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и радио эфире»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</si>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</sst>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165" fontId="5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9" fillId="0" borderId="0" xfId="13" applyFont="1" applyAlignment="1">
      <alignment vertical="center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horizontal="right" vertical="center"/>
    </xf>
    <xf numFmtId="0" fontId="10" fillId="0" borderId="0" xfId="13" applyFont="1" applyAlignment="1">
      <alignment vertical="center"/>
    </xf>
    <xf numFmtId="0" fontId="9" fillId="0" borderId="0" xfId="13" applyFont="1" applyBorder="1" applyAlignment="1">
      <alignment vertical="center" wrapText="1"/>
    </xf>
    <xf numFmtId="0" fontId="9" fillId="0" borderId="0" xfId="13" applyFont="1" applyBorder="1" applyAlignment="1">
      <alignment horizontal="center" vertical="center" wrapText="1"/>
    </xf>
    <xf numFmtId="0" fontId="9" fillId="0" borderId="2" xfId="13" applyFont="1" applyBorder="1" applyAlignment="1">
      <alignment vertical="center" wrapText="1"/>
    </xf>
    <xf numFmtId="164" fontId="9" fillId="0" borderId="2" xfId="13" applyNumberFormat="1" applyFont="1" applyBorder="1" applyAlignment="1">
      <alignment horizontal="center" vertical="center" wrapText="1"/>
    </xf>
    <xf numFmtId="164" fontId="9" fillId="0" borderId="2" xfId="13" applyNumberFormat="1" applyFont="1" applyFill="1" applyBorder="1" applyAlignment="1">
      <alignment horizontal="center" vertical="center" wrapText="1"/>
    </xf>
    <xf numFmtId="0" fontId="10" fillId="0" borderId="0" xfId="13" applyFont="1" applyBorder="1" applyAlignment="1">
      <alignment vertical="center"/>
    </xf>
    <xf numFmtId="164" fontId="10" fillId="0" borderId="0" xfId="13" applyNumberFormat="1" applyFont="1" applyAlignment="1">
      <alignment vertical="center"/>
    </xf>
    <xf numFmtId="164" fontId="10" fillId="0" borderId="0" xfId="13" applyNumberFormat="1" applyFont="1" applyBorder="1" applyAlignment="1">
      <alignment vertical="center"/>
    </xf>
    <xf numFmtId="0" fontId="10" fillId="0" borderId="0" xfId="13" applyFont="1" applyAlignment="1">
      <alignment horizontal="left" vertical="center"/>
    </xf>
    <xf numFmtId="0" fontId="10" fillId="0" borderId="0" xfId="13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 indent="2"/>
    </xf>
    <xf numFmtId="16" fontId="9" fillId="0" borderId="2" xfId="13" applyNumberFormat="1" applyFont="1" applyBorder="1" applyAlignment="1">
      <alignment horizontal="center" vertical="center" wrapText="1"/>
    </xf>
    <xf numFmtId="0" fontId="9" fillId="0" borderId="2" xfId="13" applyFont="1" applyFill="1" applyBorder="1" applyAlignment="1">
      <alignment vertical="center" wrapText="1"/>
    </xf>
    <xf numFmtId="0" fontId="10" fillId="0" borderId="2" xfId="13" applyFont="1" applyBorder="1" applyAlignment="1">
      <alignment vertical="center"/>
    </xf>
    <xf numFmtId="0" fontId="10" fillId="0" borderId="2" xfId="13" applyFont="1" applyFill="1" applyBorder="1" applyAlignment="1">
      <alignment vertical="center"/>
    </xf>
    <xf numFmtId="0" fontId="10" fillId="0" borderId="0" xfId="13" applyFont="1" applyFill="1" applyBorder="1" applyAlignment="1">
      <alignment vertical="center"/>
    </xf>
    <xf numFmtId="49" fontId="9" fillId="0" borderId="0" xfId="13" applyNumberFormat="1" applyFont="1" applyBorder="1" applyAlignment="1">
      <alignment horizontal="center" vertical="center" wrapText="1"/>
    </xf>
    <xf numFmtId="0" fontId="9" fillId="0" borderId="0" xfId="13" applyFont="1" applyBorder="1" applyAlignment="1">
      <alignment horizontal="left" vertical="center" wrapText="1"/>
    </xf>
    <xf numFmtId="164" fontId="9" fillId="0" borderId="0" xfId="13" applyNumberFormat="1" applyFont="1" applyBorder="1" applyAlignment="1">
      <alignment horizontal="center" vertical="center" wrapText="1"/>
    </xf>
    <xf numFmtId="164" fontId="1" fillId="0" borderId="0" xfId="13" applyNumberFormat="1" applyFont="1" applyBorder="1" applyAlignment="1">
      <alignment horizontal="center" vertical="center" wrapText="1"/>
    </xf>
    <xf numFmtId="164" fontId="1" fillId="2" borderId="0" xfId="13" applyNumberFormat="1" applyFont="1" applyFill="1" applyBorder="1" applyAlignment="1">
      <alignment horizontal="center" vertical="center" wrapText="1"/>
    </xf>
    <xf numFmtId="49" fontId="9" fillId="2" borderId="0" xfId="13" applyNumberFormat="1" applyFont="1" applyFill="1" applyBorder="1" applyAlignment="1">
      <alignment horizontal="center" vertical="center" wrapText="1"/>
    </xf>
    <xf numFmtId="0" fontId="9" fillId="2" borderId="0" xfId="13" applyFont="1" applyFill="1" applyBorder="1" applyAlignment="1">
      <alignment horizontal="left" vertical="center" wrapText="1"/>
    </xf>
    <xf numFmtId="0" fontId="9" fillId="2" borderId="0" xfId="13" applyFont="1" applyFill="1" applyBorder="1" applyAlignment="1">
      <alignment vertical="center" wrapText="1"/>
    </xf>
    <xf numFmtId="164" fontId="9" fillId="2" borderId="0" xfId="13" applyNumberFormat="1" applyFont="1" applyFill="1" applyBorder="1" applyAlignment="1">
      <alignment horizontal="center" vertical="center" wrapText="1"/>
    </xf>
    <xf numFmtId="0" fontId="1" fillId="0" borderId="0" xfId="13" applyFont="1" applyBorder="1" applyAlignment="1">
      <alignment vertical="center" wrapText="1"/>
    </xf>
    <xf numFmtId="0" fontId="2" fillId="0" borderId="0" xfId="13" applyFont="1" applyBorder="1" applyAlignment="1">
      <alignment horizontal="left" vertical="center" wrapText="1"/>
    </xf>
    <xf numFmtId="16" fontId="9" fillId="2" borderId="0" xfId="13" applyNumberFormat="1" applyFont="1" applyFill="1" applyBorder="1" applyAlignment="1">
      <alignment horizontal="center" vertical="center" wrapText="1"/>
    </xf>
    <xf numFmtId="0" fontId="1" fillId="0" borderId="0" xfId="13" applyFont="1" applyBorder="1" applyAlignment="1">
      <alignment horizontal="left" vertical="center" wrapText="1"/>
    </xf>
    <xf numFmtId="164" fontId="9" fillId="0" borderId="0" xfId="13" applyNumberFormat="1" applyFont="1" applyBorder="1" applyAlignment="1">
      <alignment vertical="center" wrapText="1"/>
    </xf>
    <xf numFmtId="0" fontId="11" fillId="0" borderId="0" xfId="13" applyFont="1" applyBorder="1" applyAlignment="1">
      <alignment vertical="center"/>
    </xf>
    <xf numFmtId="0" fontId="10" fillId="0" borderId="0" xfId="13" applyFont="1" applyBorder="1" applyAlignment="1">
      <alignment horizontal="left" vertical="center"/>
    </xf>
    <xf numFmtId="0" fontId="9" fillId="0" borderId="0" xfId="13" applyFont="1" applyFill="1" applyBorder="1" applyAlignment="1">
      <alignment vertical="center" wrapText="1"/>
    </xf>
    <xf numFmtId="0" fontId="10" fillId="0" borderId="0" xfId="13" applyFont="1" applyFill="1" applyAlignment="1">
      <alignment vertical="center"/>
    </xf>
    <xf numFmtId="0" fontId="9" fillId="0" borderId="2" xfId="13" applyFont="1" applyBorder="1" applyAlignment="1">
      <alignment horizontal="center" vertical="center" wrapText="1"/>
    </xf>
    <xf numFmtId="49" fontId="9" fillId="0" borderId="2" xfId="13" applyNumberFormat="1" applyFont="1" applyBorder="1" applyAlignment="1">
      <alignment horizontal="center" vertical="center" wrapText="1"/>
    </xf>
    <xf numFmtId="0" fontId="9" fillId="0" borderId="2" xfId="13" applyFont="1" applyBorder="1" applyAlignment="1">
      <alignment horizontal="left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0" xfId="13" applyFont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1" fillId="0" borderId="0" xfId="13" applyFont="1" applyBorder="1" applyAlignment="1">
      <alignment horizontal="center" vertical="center" wrapText="1"/>
    </xf>
    <xf numFmtId="0" fontId="9" fillId="0" borderId="0" xfId="13" applyFont="1" applyBorder="1" applyAlignment="1">
      <alignment horizontal="center" vertical="center" wrapText="1"/>
    </xf>
    <xf numFmtId="49" fontId="9" fillId="0" borderId="0" xfId="13" applyNumberFormat="1" applyFont="1" applyBorder="1" applyAlignment="1">
      <alignment horizontal="center" vertical="center" wrapText="1"/>
    </xf>
    <xf numFmtId="0" fontId="9" fillId="0" borderId="0" xfId="13" applyFont="1" applyBorder="1" applyAlignment="1">
      <alignment horizontal="left" vertical="center" wrapText="1"/>
    </xf>
    <xf numFmtId="49" fontId="9" fillId="0" borderId="2" xfId="13" applyNumberFormat="1" applyFont="1" applyBorder="1" applyAlignment="1">
      <alignment horizontal="center" vertical="center" wrapText="1"/>
    </xf>
    <xf numFmtId="0" fontId="9" fillId="0" borderId="2" xfId="13" applyFont="1" applyBorder="1" applyAlignment="1">
      <alignment horizontal="left" vertical="center" wrapText="1"/>
    </xf>
    <xf numFmtId="16" fontId="9" fillId="0" borderId="2" xfId="13" applyNumberFormat="1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 indent="2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horizontal="left" vertical="center" wrapText="1"/>
    </xf>
  </cellXfs>
  <cellStyles count="19">
    <cellStyle name="Excel Built-in Normal" xfId="4"/>
    <cellStyle name="Денежный 2" xfId="5"/>
    <cellStyle name="Обычный" xfId="0" builtinId="0"/>
    <cellStyle name="Обычный 2" xfId="2"/>
    <cellStyle name="Обычный 2 2" xfId="6"/>
    <cellStyle name="Обычный 2 2 2" xfId="7"/>
    <cellStyle name="Обычный 2 2_ИНФОРМАЦИЯ К ДУМЕ" xfId="8"/>
    <cellStyle name="Обычный 2 3" xfId="1"/>
    <cellStyle name="Обычный 2_ИНФОРМАЦИЯ К ДУМЕ" xfId="9"/>
    <cellStyle name="Обычный 3" xfId="10"/>
    <cellStyle name="Обычный 3 2" xfId="11"/>
    <cellStyle name="Обычный 4" xfId="12"/>
    <cellStyle name="Обычный 5" xfId="13"/>
    <cellStyle name="Обычный 6" xfId="14"/>
    <cellStyle name="Обычный 7" xfId="3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514"/>
  <sheetViews>
    <sheetView tabSelected="1" view="pageBreakPreview" topLeftCell="A84" zoomScale="90" zoomScaleNormal="85" zoomScaleSheetLayoutView="90" workbookViewId="0">
      <selection activeCell="A105" sqref="A105:C108"/>
    </sheetView>
  </sheetViews>
  <sheetFormatPr defaultRowHeight="15.75" outlineLevelRow="1"/>
  <cols>
    <col min="1" max="1" width="13.5703125" style="4" customWidth="1"/>
    <col min="2" max="2" width="39.5703125" style="13" customWidth="1"/>
    <col min="3" max="3" width="27.140625" style="13" customWidth="1"/>
    <col min="4" max="4" width="24" style="4" customWidth="1"/>
    <col min="5" max="5" width="15.42578125" style="4" customWidth="1"/>
    <col min="6" max="9" width="12.7109375" style="4" customWidth="1"/>
    <col min="10" max="10" width="12.85546875" style="4" customWidth="1"/>
    <col min="11" max="254" width="9.140625" style="4"/>
    <col min="255" max="255" width="9.28515625" style="4" bestFit="1" customWidth="1"/>
    <col min="256" max="256" width="34.85546875" style="4" customWidth="1"/>
    <col min="257" max="257" width="27.140625" style="4" customWidth="1"/>
    <col min="258" max="258" width="18.7109375" style="4" customWidth="1"/>
    <col min="259" max="259" width="15.42578125" style="4" customWidth="1"/>
    <col min="260" max="260" width="12.7109375" style="4" customWidth="1"/>
    <col min="261" max="261" width="12.42578125" style="4" customWidth="1"/>
    <col min="262" max="265" width="12.7109375" style="4" customWidth="1"/>
    <col min="266" max="266" width="12.85546875" style="4" customWidth="1"/>
    <col min="267" max="510" width="9.140625" style="4"/>
    <col min="511" max="511" width="9.28515625" style="4" bestFit="1" customWidth="1"/>
    <col min="512" max="512" width="34.85546875" style="4" customWidth="1"/>
    <col min="513" max="513" width="27.140625" style="4" customWidth="1"/>
    <col min="514" max="514" width="18.7109375" style="4" customWidth="1"/>
    <col min="515" max="515" width="15.42578125" style="4" customWidth="1"/>
    <col min="516" max="516" width="12.7109375" style="4" customWidth="1"/>
    <col min="517" max="517" width="12.42578125" style="4" customWidth="1"/>
    <col min="518" max="521" width="12.7109375" style="4" customWidth="1"/>
    <col min="522" max="522" width="12.85546875" style="4" customWidth="1"/>
    <col min="523" max="766" width="9.140625" style="4"/>
    <col min="767" max="767" width="9.28515625" style="4" bestFit="1" customWidth="1"/>
    <col min="768" max="768" width="34.85546875" style="4" customWidth="1"/>
    <col min="769" max="769" width="27.140625" style="4" customWidth="1"/>
    <col min="770" max="770" width="18.7109375" style="4" customWidth="1"/>
    <col min="771" max="771" width="15.42578125" style="4" customWidth="1"/>
    <col min="772" max="772" width="12.7109375" style="4" customWidth="1"/>
    <col min="773" max="773" width="12.42578125" style="4" customWidth="1"/>
    <col min="774" max="777" width="12.7109375" style="4" customWidth="1"/>
    <col min="778" max="778" width="12.85546875" style="4" customWidth="1"/>
    <col min="779" max="1022" width="9.140625" style="4"/>
    <col min="1023" max="1023" width="9.28515625" style="4" bestFit="1" customWidth="1"/>
    <col min="1024" max="1024" width="34.85546875" style="4" customWidth="1"/>
    <col min="1025" max="1025" width="27.140625" style="4" customWidth="1"/>
    <col min="1026" max="1026" width="18.7109375" style="4" customWidth="1"/>
    <col min="1027" max="1027" width="15.42578125" style="4" customWidth="1"/>
    <col min="1028" max="1028" width="12.7109375" style="4" customWidth="1"/>
    <col min="1029" max="1029" width="12.42578125" style="4" customWidth="1"/>
    <col min="1030" max="1033" width="12.7109375" style="4" customWidth="1"/>
    <col min="1034" max="1034" width="12.85546875" style="4" customWidth="1"/>
    <col min="1035" max="1278" width="9.140625" style="4"/>
    <col min="1279" max="1279" width="9.28515625" style="4" bestFit="1" customWidth="1"/>
    <col min="1280" max="1280" width="34.85546875" style="4" customWidth="1"/>
    <col min="1281" max="1281" width="27.140625" style="4" customWidth="1"/>
    <col min="1282" max="1282" width="18.7109375" style="4" customWidth="1"/>
    <col min="1283" max="1283" width="15.42578125" style="4" customWidth="1"/>
    <col min="1284" max="1284" width="12.7109375" style="4" customWidth="1"/>
    <col min="1285" max="1285" width="12.42578125" style="4" customWidth="1"/>
    <col min="1286" max="1289" width="12.7109375" style="4" customWidth="1"/>
    <col min="1290" max="1290" width="12.85546875" style="4" customWidth="1"/>
    <col min="1291" max="1534" width="9.140625" style="4"/>
    <col min="1535" max="1535" width="9.28515625" style="4" bestFit="1" customWidth="1"/>
    <col min="1536" max="1536" width="34.85546875" style="4" customWidth="1"/>
    <col min="1537" max="1537" width="27.140625" style="4" customWidth="1"/>
    <col min="1538" max="1538" width="18.7109375" style="4" customWidth="1"/>
    <col min="1539" max="1539" width="15.42578125" style="4" customWidth="1"/>
    <col min="1540" max="1540" width="12.7109375" style="4" customWidth="1"/>
    <col min="1541" max="1541" width="12.42578125" style="4" customWidth="1"/>
    <col min="1542" max="1545" width="12.7109375" style="4" customWidth="1"/>
    <col min="1546" max="1546" width="12.85546875" style="4" customWidth="1"/>
    <col min="1547" max="1790" width="9.140625" style="4"/>
    <col min="1791" max="1791" width="9.28515625" style="4" bestFit="1" customWidth="1"/>
    <col min="1792" max="1792" width="34.85546875" style="4" customWidth="1"/>
    <col min="1793" max="1793" width="27.140625" style="4" customWidth="1"/>
    <col min="1794" max="1794" width="18.7109375" style="4" customWidth="1"/>
    <col min="1795" max="1795" width="15.42578125" style="4" customWidth="1"/>
    <col min="1796" max="1796" width="12.7109375" style="4" customWidth="1"/>
    <col min="1797" max="1797" width="12.42578125" style="4" customWidth="1"/>
    <col min="1798" max="1801" width="12.7109375" style="4" customWidth="1"/>
    <col min="1802" max="1802" width="12.85546875" style="4" customWidth="1"/>
    <col min="1803" max="2046" width="9.140625" style="4"/>
    <col min="2047" max="2047" width="9.28515625" style="4" bestFit="1" customWidth="1"/>
    <col min="2048" max="2048" width="34.85546875" style="4" customWidth="1"/>
    <col min="2049" max="2049" width="27.140625" style="4" customWidth="1"/>
    <col min="2050" max="2050" width="18.7109375" style="4" customWidth="1"/>
    <col min="2051" max="2051" width="15.42578125" style="4" customWidth="1"/>
    <col min="2052" max="2052" width="12.7109375" style="4" customWidth="1"/>
    <col min="2053" max="2053" width="12.42578125" style="4" customWidth="1"/>
    <col min="2054" max="2057" width="12.7109375" style="4" customWidth="1"/>
    <col min="2058" max="2058" width="12.85546875" style="4" customWidth="1"/>
    <col min="2059" max="2302" width="9.140625" style="4"/>
    <col min="2303" max="2303" width="9.28515625" style="4" bestFit="1" customWidth="1"/>
    <col min="2304" max="2304" width="34.85546875" style="4" customWidth="1"/>
    <col min="2305" max="2305" width="27.140625" style="4" customWidth="1"/>
    <col min="2306" max="2306" width="18.7109375" style="4" customWidth="1"/>
    <col min="2307" max="2307" width="15.42578125" style="4" customWidth="1"/>
    <col min="2308" max="2308" width="12.7109375" style="4" customWidth="1"/>
    <col min="2309" max="2309" width="12.42578125" style="4" customWidth="1"/>
    <col min="2310" max="2313" width="12.7109375" style="4" customWidth="1"/>
    <col min="2314" max="2314" width="12.85546875" style="4" customWidth="1"/>
    <col min="2315" max="2558" width="9.140625" style="4"/>
    <col min="2559" max="2559" width="9.28515625" style="4" bestFit="1" customWidth="1"/>
    <col min="2560" max="2560" width="34.85546875" style="4" customWidth="1"/>
    <col min="2561" max="2561" width="27.140625" style="4" customWidth="1"/>
    <col min="2562" max="2562" width="18.7109375" style="4" customWidth="1"/>
    <col min="2563" max="2563" width="15.42578125" style="4" customWidth="1"/>
    <col min="2564" max="2564" width="12.7109375" style="4" customWidth="1"/>
    <col min="2565" max="2565" width="12.42578125" style="4" customWidth="1"/>
    <col min="2566" max="2569" width="12.7109375" style="4" customWidth="1"/>
    <col min="2570" max="2570" width="12.85546875" style="4" customWidth="1"/>
    <col min="2571" max="2814" width="9.140625" style="4"/>
    <col min="2815" max="2815" width="9.28515625" style="4" bestFit="1" customWidth="1"/>
    <col min="2816" max="2816" width="34.85546875" style="4" customWidth="1"/>
    <col min="2817" max="2817" width="27.140625" style="4" customWidth="1"/>
    <col min="2818" max="2818" width="18.7109375" style="4" customWidth="1"/>
    <col min="2819" max="2819" width="15.42578125" style="4" customWidth="1"/>
    <col min="2820" max="2820" width="12.7109375" style="4" customWidth="1"/>
    <col min="2821" max="2821" width="12.42578125" style="4" customWidth="1"/>
    <col min="2822" max="2825" width="12.7109375" style="4" customWidth="1"/>
    <col min="2826" max="2826" width="12.85546875" style="4" customWidth="1"/>
    <col min="2827" max="3070" width="9.140625" style="4"/>
    <col min="3071" max="3071" width="9.28515625" style="4" bestFit="1" customWidth="1"/>
    <col min="3072" max="3072" width="34.85546875" style="4" customWidth="1"/>
    <col min="3073" max="3073" width="27.140625" style="4" customWidth="1"/>
    <col min="3074" max="3074" width="18.7109375" style="4" customWidth="1"/>
    <col min="3075" max="3075" width="15.42578125" style="4" customWidth="1"/>
    <col min="3076" max="3076" width="12.7109375" style="4" customWidth="1"/>
    <col min="3077" max="3077" width="12.42578125" style="4" customWidth="1"/>
    <col min="3078" max="3081" width="12.7109375" style="4" customWidth="1"/>
    <col min="3082" max="3082" width="12.85546875" style="4" customWidth="1"/>
    <col min="3083" max="3326" width="9.140625" style="4"/>
    <col min="3327" max="3327" width="9.28515625" style="4" bestFit="1" customWidth="1"/>
    <col min="3328" max="3328" width="34.85546875" style="4" customWidth="1"/>
    <col min="3329" max="3329" width="27.140625" style="4" customWidth="1"/>
    <col min="3330" max="3330" width="18.7109375" style="4" customWidth="1"/>
    <col min="3331" max="3331" width="15.42578125" style="4" customWidth="1"/>
    <col min="3332" max="3332" width="12.7109375" style="4" customWidth="1"/>
    <col min="3333" max="3333" width="12.42578125" style="4" customWidth="1"/>
    <col min="3334" max="3337" width="12.7109375" style="4" customWidth="1"/>
    <col min="3338" max="3338" width="12.85546875" style="4" customWidth="1"/>
    <col min="3339" max="3582" width="9.140625" style="4"/>
    <col min="3583" max="3583" width="9.28515625" style="4" bestFit="1" customWidth="1"/>
    <col min="3584" max="3584" width="34.85546875" style="4" customWidth="1"/>
    <col min="3585" max="3585" width="27.140625" style="4" customWidth="1"/>
    <col min="3586" max="3586" width="18.7109375" style="4" customWidth="1"/>
    <col min="3587" max="3587" width="15.42578125" style="4" customWidth="1"/>
    <col min="3588" max="3588" width="12.7109375" style="4" customWidth="1"/>
    <col min="3589" max="3589" width="12.42578125" style="4" customWidth="1"/>
    <col min="3590" max="3593" width="12.7109375" style="4" customWidth="1"/>
    <col min="3594" max="3594" width="12.85546875" style="4" customWidth="1"/>
    <col min="3595" max="3838" width="9.140625" style="4"/>
    <col min="3839" max="3839" width="9.28515625" style="4" bestFit="1" customWidth="1"/>
    <col min="3840" max="3840" width="34.85546875" style="4" customWidth="1"/>
    <col min="3841" max="3841" width="27.140625" style="4" customWidth="1"/>
    <col min="3842" max="3842" width="18.7109375" style="4" customWidth="1"/>
    <col min="3843" max="3843" width="15.42578125" style="4" customWidth="1"/>
    <col min="3844" max="3844" width="12.7109375" style="4" customWidth="1"/>
    <col min="3845" max="3845" width="12.42578125" style="4" customWidth="1"/>
    <col min="3846" max="3849" width="12.7109375" style="4" customWidth="1"/>
    <col min="3850" max="3850" width="12.85546875" style="4" customWidth="1"/>
    <col min="3851" max="4094" width="9.140625" style="4"/>
    <col min="4095" max="4095" width="9.28515625" style="4" bestFit="1" customWidth="1"/>
    <col min="4096" max="4096" width="34.85546875" style="4" customWidth="1"/>
    <col min="4097" max="4097" width="27.140625" style="4" customWidth="1"/>
    <col min="4098" max="4098" width="18.7109375" style="4" customWidth="1"/>
    <col min="4099" max="4099" width="15.42578125" style="4" customWidth="1"/>
    <col min="4100" max="4100" width="12.7109375" style="4" customWidth="1"/>
    <col min="4101" max="4101" width="12.42578125" style="4" customWidth="1"/>
    <col min="4102" max="4105" width="12.7109375" style="4" customWidth="1"/>
    <col min="4106" max="4106" width="12.85546875" style="4" customWidth="1"/>
    <col min="4107" max="4350" width="9.140625" style="4"/>
    <col min="4351" max="4351" width="9.28515625" style="4" bestFit="1" customWidth="1"/>
    <col min="4352" max="4352" width="34.85546875" style="4" customWidth="1"/>
    <col min="4353" max="4353" width="27.140625" style="4" customWidth="1"/>
    <col min="4354" max="4354" width="18.7109375" style="4" customWidth="1"/>
    <col min="4355" max="4355" width="15.42578125" style="4" customWidth="1"/>
    <col min="4356" max="4356" width="12.7109375" style="4" customWidth="1"/>
    <col min="4357" max="4357" width="12.42578125" style="4" customWidth="1"/>
    <col min="4358" max="4361" width="12.7109375" style="4" customWidth="1"/>
    <col min="4362" max="4362" width="12.85546875" style="4" customWidth="1"/>
    <col min="4363" max="4606" width="9.140625" style="4"/>
    <col min="4607" max="4607" width="9.28515625" style="4" bestFit="1" customWidth="1"/>
    <col min="4608" max="4608" width="34.85546875" style="4" customWidth="1"/>
    <col min="4609" max="4609" width="27.140625" style="4" customWidth="1"/>
    <col min="4610" max="4610" width="18.7109375" style="4" customWidth="1"/>
    <col min="4611" max="4611" width="15.42578125" style="4" customWidth="1"/>
    <col min="4612" max="4612" width="12.7109375" style="4" customWidth="1"/>
    <col min="4613" max="4613" width="12.42578125" style="4" customWidth="1"/>
    <col min="4614" max="4617" width="12.7109375" style="4" customWidth="1"/>
    <col min="4618" max="4618" width="12.85546875" style="4" customWidth="1"/>
    <col min="4619" max="4862" width="9.140625" style="4"/>
    <col min="4863" max="4863" width="9.28515625" style="4" bestFit="1" customWidth="1"/>
    <col min="4864" max="4864" width="34.85546875" style="4" customWidth="1"/>
    <col min="4865" max="4865" width="27.140625" style="4" customWidth="1"/>
    <col min="4866" max="4866" width="18.7109375" style="4" customWidth="1"/>
    <col min="4867" max="4867" width="15.42578125" style="4" customWidth="1"/>
    <col min="4868" max="4868" width="12.7109375" style="4" customWidth="1"/>
    <col min="4869" max="4869" width="12.42578125" style="4" customWidth="1"/>
    <col min="4870" max="4873" width="12.7109375" style="4" customWidth="1"/>
    <col min="4874" max="4874" width="12.85546875" style="4" customWidth="1"/>
    <col min="4875" max="5118" width="9.140625" style="4"/>
    <col min="5119" max="5119" width="9.28515625" style="4" bestFit="1" customWidth="1"/>
    <col min="5120" max="5120" width="34.85546875" style="4" customWidth="1"/>
    <col min="5121" max="5121" width="27.140625" style="4" customWidth="1"/>
    <col min="5122" max="5122" width="18.7109375" style="4" customWidth="1"/>
    <col min="5123" max="5123" width="15.42578125" style="4" customWidth="1"/>
    <col min="5124" max="5124" width="12.7109375" style="4" customWidth="1"/>
    <col min="5125" max="5125" width="12.42578125" style="4" customWidth="1"/>
    <col min="5126" max="5129" width="12.7109375" style="4" customWidth="1"/>
    <col min="5130" max="5130" width="12.85546875" style="4" customWidth="1"/>
    <col min="5131" max="5374" width="9.140625" style="4"/>
    <col min="5375" max="5375" width="9.28515625" style="4" bestFit="1" customWidth="1"/>
    <col min="5376" max="5376" width="34.85546875" style="4" customWidth="1"/>
    <col min="5377" max="5377" width="27.140625" style="4" customWidth="1"/>
    <col min="5378" max="5378" width="18.7109375" style="4" customWidth="1"/>
    <col min="5379" max="5379" width="15.42578125" style="4" customWidth="1"/>
    <col min="5380" max="5380" width="12.7109375" style="4" customWidth="1"/>
    <col min="5381" max="5381" width="12.42578125" style="4" customWidth="1"/>
    <col min="5382" max="5385" width="12.7109375" style="4" customWidth="1"/>
    <col min="5386" max="5386" width="12.85546875" style="4" customWidth="1"/>
    <col min="5387" max="5630" width="9.140625" style="4"/>
    <col min="5631" max="5631" width="9.28515625" style="4" bestFit="1" customWidth="1"/>
    <col min="5632" max="5632" width="34.85546875" style="4" customWidth="1"/>
    <col min="5633" max="5633" width="27.140625" style="4" customWidth="1"/>
    <col min="5634" max="5634" width="18.7109375" style="4" customWidth="1"/>
    <col min="5635" max="5635" width="15.42578125" style="4" customWidth="1"/>
    <col min="5636" max="5636" width="12.7109375" style="4" customWidth="1"/>
    <col min="5637" max="5637" width="12.42578125" style="4" customWidth="1"/>
    <col min="5638" max="5641" width="12.7109375" style="4" customWidth="1"/>
    <col min="5642" max="5642" width="12.85546875" style="4" customWidth="1"/>
    <col min="5643" max="5886" width="9.140625" style="4"/>
    <col min="5887" max="5887" width="9.28515625" style="4" bestFit="1" customWidth="1"/>
    <col min="5888" max="5888" width="34.85546875" style="4" customWidth="1"/>
    <col min="5889" max="5889" width="27.140625" style="4" customWidth="1"/>
    <col min="5890" max="5890" width="18.7109375" style="4" customWidth="1"/>
    <col min="5891" max="5891" width="15.42578125" style="4" customWidth="1"/>
    <col min="5892" max="5892" width="12.7109375" style="4" customWidth="1"/>
    <col min="5893" max="5893" width="12.42578125" style="4" customWidth="1"/>
    <col min="5894" max="5897" width="12.7109375" style="4" customWidth="1"/>
    <col min="5898" max="5898" width="12.85546875" style="4" customWidth="1"/>
    <col min="5899" max="6142" width="9.140625" style="4"/>
    <col min="6143" max="6143" width="9.28515625" style="4" bestFit="1" customWidth="1"/>
    <col min="6144" max="6144" width="34.85546875" style="4" customWidth="1"/>
    <col min="6145" max="6145" width="27.140625" style="4" customWidth="1"/>
    <col min="6146" max="6146" width="18.7109375" style="4" customWidth="1"/>
    <col min="6147" max="6147" width="15.42578125" style="4" customWidth="1"/>
    <col min="6148" max="6148" width="12.7109375" style="4" customWidth="1"/>
    <col min="6149" max="6149" width="12.42578125" style="4" customWidth="1"/>
    <col min="6150" max="6153" width="12.7109375" style="4" customWidth="1"/>
    <col min="6154" max="6154" width="12.85546875" style="4" customWidth="1"/>
    <col min="6155" max="6398" width="9.140625" style="4"/>
    <col min="6399" max="6399" width="9.28515625" style="4" bestFit="1" customWidth="1"/>
    <col min="6400" max="6400" width="34.85546875" style="4" customWidth="1"/>
    <col min="6401" max="6401" width="27.140625" style="4" customWidth="1"/>
    <col min="6402" max="6402" width="18.7109375" style="4" customWidth="1"/>
    <col min="6403" max="6403" width="15.42578125" style="4" customWidth="1"/>
    <col min="6404" max="6404" width="12.7109375" style="4" customWidth="1"/>
    <col min="6405" max="6405" width="12.42578125" style="4" customWidth="1"/>
    <col min="6406" max="6409" width="12.7109375" style="4" customWidth="1"/>
    <col min="6410" max="6410" width="12.85546875" style="4" customWidth="1"/>
    <col min="6411" max="6654" width="9.140625" style="4"/>
    <col min="6655" max="6655" width="9.28515625" style="4" bestFit="1" customWidth="1"/>
    <col min="6656" max="6656" width="34.85546875" style="4" customWidth="1"/>
    <col min="6657" max="6657" width="27.140625" style="4" customWidth="1"/>
    <col min="6658" max="6658" width="18.7109375" style="4" customWidth="1"/>
    <col min="6659" max="6659" width="15.42578125" style="4" customWidth="1"/>
    <col min="6660" max="6660" width="12.7109375" style="4" customWidth="1"/>
    <col min="6661" max="6661" width="12.42578125" style="4" customWidth="1"/>
    <col min="6662" max="6665" width="12.7109375" style="4" customWidth="1"/>
    <col min="6666" max="6666" width="12.85546875" style="4" customWidth="1"/>
    <col min="6667" max="6910" width="9.140625" style="4"/>
    <col min="6911" max="6911" width="9.28515625" style="4" bestFit="1" customWidth="1"/>
    <col min="6912" max="6912" width="34.85546875" style="4" customWidth="1"/>
    <col min="6913" max="6913" width="27.140625" style="4" customWidth="1"/>
    <col min="6914" max="6914" width="18.7109375" style="4" customWidth="1"/>
    <col min="6915" max="6915" width="15.42578125" style="4" customWidth="1"/>
    <col min="6916" max="6916" width="12.7109375" style="4" customWidth="1"/>
    <col min="6917" max="6917" width="12.42578125" style="4" customWidth="1"/>
    <col min="6918" max="6921" width="12.7109375" style="4" customWidth="1"/>
    <col min="6922" max="6922" width="12.85546875" style="4" customWidth="1"/>
    <col min="6923" max="7166" width="9.140625" style="4"/>
    <col min="7167" max="7167" width="9.28515625" style="4" bestFit="1" customWidth="1"/>
    <col min="7168" max="7168" width="34.85546875" style="4" customWidth="1"/>
    <col min="7169" max="7169" width="27.140625" style="4" customWidth="1"/>
    <col min="7170" max="7170" width="18.7109375" style="4" customWidth="1"/>
    <col min="7171" max="7171" width="15.42578125" style="4" customWidth="1"/>
    <col min="7172" max="7172" width="12.7109375" style="4" customWidth="1"/>
    <col min="7173" max="7173" width="12.42578125" style="4" customWidth="1"/>
    <col min="7174" max="7177" width="12.7109375" style="4" customWidth="1"/>
    <col min="7178" max="7178" width="12.85546875" style="4" customWidth="1"/>
    <col min="7179" max="7422" width="9.140625" style="4"/>
    <col min="7423" max="7423" width="9.28515625" style="4" bestFit="1" customWidth="1"/>
    <col min="7424" max="7424" width="34.85546875" style="4" customWidth="1"/>
    <col min="7425" max="7425" width="27.140625" style="4" customWidth="1"/>
    <col min="7426" max="7426" width="18.7109375" style="4" customWidth="1"/>
    <col min="7427" max="7427" width="15.42578125" style="4" customWidth="1"/>
    <col min="7428" max="7428" width="12.7109375" style="4" customWidth="1"/>
    <col min="7429" max="7429" width="12.42578125" style="4" customWidth="1"/>
    <col min="7430" max="7433" width="12.7109375" style="4" customWidth="1"/>
    <col min="7434" max="7434" width="12.85546875" style="4" customWidth="1"/>
    <col min="7435" max="7678" width="9.140625" style="4"/>
    <col min="7679" max="7679" width="9.28515625" style="4" bestFit="1" customWidth="1"/>
    <col min="7680" max="7680" width="34.85546875" style="4" customWidth="1"/>
    <col min="7681" max="7681" width="27.140625" style="4" customWidth="1"/>
    <col min="7682" max="7682" width="18.7109375" style="4" customWidth="1"/>
    <col min="7683" max="7683" width="15.42578125" style="4" customWidth="1"/>
    <col min="7684" max="7684" width="12.7109375" style="4" customWidth="1"/>
    <col min="7685" max="7685" width="12.42578125" style="4" customWidth="1"/>
    <col min="7686" max="7689" width="12.7109375" style="4" customWidth="1"/>
    <col min="7690" max="7690" width="12.85546875" style="4" customWidth="1"/>
    <col min="7691" max="7934" width="9.140625" style="4"/>
    <col min="7935" max="7935" width="9.28515625" style="4" bestFit="1" customWidth="1"/>
    <col min="7936" max="7936" width="34.85546875" style="4" customWidth="1"/>
    <col min="7937" max="7937" width="27.140625" style="4" customWidth="1"/>
    <col min="7938" max="7938" width="18.7109375" style="4" customWidth="1"/>
    <col min="7939" max="7939" width="15.42578125" style="4" customWidth="1"/>
    <col min="7940" max="7940" width="12.7109375" style="4" customWidth="1"/>
    <col min="7941" max="7941" width="12.42578125" style="4" customWidth="1"/>
    <col min="7942" max="7945" width="12.7109375" style="4" customWidth="1"/>
    <col min="7946" max="7946" width="12.85546875" style="4" customWidth="1"/>
    <col min="7947" max="8190" width="9.140625" style="4"/>
    <col min="8191" max="8191" width="9.28515625" style="4" bestFit="1" customWidth="1"/>
    <col min="8192" max="8192" width="34.85546875" style="4" customWidth="1"/>
    <col min="8193" max="8193" width="27.140625" style="4" customWidth="1"/>
    <col min="8194" max="8194" width="18.7109375" style="4" customWidth="1"/>
    <col min="8195" max="8195" width="15.42578125" style="4" customWidth="1"/>
    <col min="8196" max="8196" width="12.7109375" style="4" customWidth="1"/>
    <col min="8197" max="8197" width="12.42578125" style="4" customWidth="1"/>
    <col min="8198" max="8201" width="12.7109375" style="4" customWidth="1"/>
    <col min="8202" max="8202" width="12.85546875" style="4" customWidth="1"/>
    <col min="8203" max="8446" width="9.140625" style="4"/>
    <col min="8447" max="8447" width="9.28515625" style="4" bestFit="1" customWidth="1"/>
    <col min="8448" max="8448" width="34.85546875" style="4" customWidth="1"/>
    <col min="8449" max="8449" width="27.140625" style="4" customWidth="1"/>
    <col min="8450" max="8450" width="18.7109375" style="4" customWidth="1"/>
    <col min="8451" max="8451" width="15.42578125" style="4" customWidth="1"/>
    <col min="8452" max="8452" width="12.7109375" style="4" customWidth="1"/>
    <col min="8453" max="8453" width="12.42578125" style="4" customWidth="1"/>
    <col min="8454" max="8457" width="12.7109375" style="4" customWidth="1"/>
    <col min="8458" max="8458" width="12.85546875" style="4" customWidth="1"/>
    <col min="8459" max="8702" width="9.140625" style="4"/>
    <col min="8703" max="8703" width="9.28515625" style="4" bestFit="1" customWidth="1"/>
    <col min="8704" max="8704" width="34.85546875" style="4" customWidth="1"/>
    <col min="8705" max="8705" width="27.140625" style="4" customWidth="1"/>
    <col min="8706" max="8706" width="18.7109375" style="4" customWidth="1"/>
    <col min="8707" max="8707" width="15.42578125" style="4" customWidth="1"/>
    <col min="8708" max="8708" width="12.7109375" style="4" customWidth="1"/>
    <col min="8709" max="8709" width="12.42578125" style="4" customWidth="1"/>
    <col min="8710" max="8713" width="12.7109375" style="4" customWidth="1"/>
    <col min="8714" max="8714" width="12.85546875" style="4" customWidth="1"/>
    <col min="8715" max="8958" width="9.140625" style="4"/>
    <col min="8959" max="8959" width="9.28515625" style="4" bestFit="1" customWidth="1"/>
    <col min="8960" max="8960" width="34.85546875" style="4" customWidth="1"/>
    <col min="8961" max="8961" width="27.140625" style="4" customWidth="1"/>
    <col min="8962" max="8962" width="18.7109375" style="4" customWidth="1"/>
    <col min="8963" max="8963" width="15.42578125" style="4" customWidth="1"/>
    <col min="8964" max="8964" width="12.7109375" style="4" customWidth="1"/>
    <col min="8965" max="8965" width="12.42578125" style="4" customWidth="1"/>
    <col min="8966" max="8969" width="12.7109375" style="4" customWidth="1"/>
    <col min="8970" max="8970" width="12.85546875" style="4" customWidth="1"/>
    <col min="8971" max="9214" width="9.140625" style="4"/>
    <col min="9215" max="9215" width="9.28515625" style="4" bestFit="1" customWidth="1"/>
    <col min="9216" max="9216" width="34.85546875" style="4" customWidth="1"/>
    <col min="9217" max="9217" width="27.140625" style="4" customWidth="1"/>
    <col min="9218" max="9218" width="18.7109375" style="4" customWidth="1"/>
    <col min="9219" max="9219" width="15.42578125" style="4" customWidth="1"/>
    <col min="9220" max="9220" width="12.7109375" style="4" customWidth="1"/>
    <col min="9221" max="9221" width="12.42578125" style="4" customWidth="1"/>
    <col min="9222" max="9225" width="12.7109375" style="4" customWidth="1"/>
    <col min="9226" max="9226" width="12.85546875" style="4" customWidth="1"/>
    <col min="9227" max="9470" width="9.140625" style="4"/>
    <col min="9471" max="9471" width="9.28515625" style="4" bestFit="1" customWidth="1"/>
    <col min="9472" max="9472" width="34.85546875" style="4" customWidth="1"/>
    <col min="9473" max="9473" width="27.140625" style="4" customWidth="1"/>
    <col min="9474" max="9474" width="18.7109375" style="4" customWidth="1"/>
    <col min="9475" max="9475" width="15.42578125" style="4" customWidth="1"/>
    <col min="9476" max="9476" width="12.7109375" style="4" customWidth="1"/>
    <col min="9477" max="9477" width="12.42578125" style="4" customWidth="1"/>
    <col min="9478" max="9481" width="12.7109375" style="4" customWidth="1"/>
    <col min="9482" max="9482" width="12.85546875" style="4" customWidth="1"/>
    <col min="9483" max="9726" width="9.140625" style="4"/>
    <col min="9727" max="9727" width="9.28515625" style="4" bestFit="1" customWidth="1"/>
    <col min="9728" max="9728" width="34.85546875" style="4" customWidth="1"/>
    <col min="9729" max="9729" width="27.140625" style="4" customWidth="1"/>
    <col min="9730" max="9730" width="18.7109375" style="4" customWidth="1"/>
    <col min="9731" max="9731" width="15.42578125" style="4" customWidth="1"/>
    <col min="9732" max="9732" width="12.7109375" style="4" customWidth="1"/>
    <col min="9733" max="9733" width="12.42578125" style="4" customWidth="1"/>
    <col min="9734" max="9737" width="12.7109375" style="4" customWidth="1"/>
    <col min="9738" max="9738" width="12.85546875" style="4" customWidth="1"/>
    <col min="9739" max="9982" width="9.140625" style="4"/>
    <col min="9983" max="9983" width="9.28515625" style="4" bestFit="1" customWidth="1"/>
    <col min="9984" max="9984" width="34.85546875" style="4" customWidth="1"/>
    <col min="9985" max="9985" width="27.140625" style="4" customWidth="1"/>
    <col min="9986" max="9986" width="18.7109375" style="4" customWidth="1"/>
    <col min="9987" max="9987" width="15.42578125" style="4" customWidth="1"/>
    <col min="9988" max="9988" width="12.7109375" style="4" customWidth="1"/>
    <col min="9989" max="9989" width="12.42578125" style="4" customWidth="1"/>
    <col min="9990" max="9993" width="12.7109375" style="4" customWidth="1"/>
    <col min="9994" max="9994" width="12.85546875" style="4" customWidth="1"/>
    <col min="9995" max="10238" width="9.140625" style="4"/>
    <col min="10239" max="10239" width="9.28515625" style="4" bestFit="1" customWidth="1"/>
    <col min="10240" max="10240" width="34.85546875" style="4" customWidth="1"/>
    <col min="10241" max="10241" width="27.140625" style="4" customWidth="1"/>
    <col min="10242" max="10242" width="18.7109375" style="4" customWidth="1"/>
    <col min="10243" max="10243" width="15.42578125" style="4" customWidth="1"/>
    <col min="10244" max="10244" width="12.7109375" style="4" customWidth="1"/>
    <col min="10245" max="10245" width="12.42578125" style="4" customWidth="1"/>
    <col min="10246" max="10249" width="12.7109375" style="4" customWidth="1"/>
    <col min="10250" max="10250" width="12.85546875" style="4" customWidth="1"/>
    <col min="10251" max="10494" width="9.140625" style="4"/>
    <col min="10495" max="10495" width="9.28515625" style="4" bestFit="1" customWidth="1"/>
    <col min="10496" max="10496" width="34.85546875" style="4" customWidth="1"/>
    <col min="10497" max="10497" width="27.140625" style="4" customWidth="1"/>
    <col min="10498" max="10498" width="18.7109375" style="4" customWidth="1"/>
    <col min="10499" max="10499" width="15.42578125" style="4" customWidth="1"/>
    <col min="10500" max="10500" width="12.7109375" style="4" customWidth="1"/>
    <col min="10501" max="10501" width="12.42578125" style="4" customWidth="1"/>
    <col min="10502" max="10505" width="12.7109375" style="4" customWidth="1"/>
    <col min="10506" max="10506" width="12.85546875" style="4" customWidth="1"/>
    <col min="10507" max="10750" width="9.140625" style="4"/>
    <col min="10751" max="10751" width="9.28515625" style="4" bestFit="1" customWidth="1"/>
    <col min="10752" max="10752" width="34.85546875" style="4" customWidth="1"/>
    <col min="10753" max="10753" width="27.140625" style="4" customWidth="1"/>
    <col min="10754" max="10754" width="18.7109375" style="4" customWidth="1"/>
    <col min="10755" max="10755" width="15.42578125" style="4" customWidth="1"/>
    <col min="10756" max="10756" width="12.7109375" style="4" customWidth="1"/>
    <col min="10757" max="10757" width="12.42578125" style="4" customWidth="1"/>
    <col min="10758" max="10761" width="12.7109375" style="4" customWidth="1"/>
    <col min="10762" max="10762" width="12.85546875" style="4" customWidth="1"/>
    <col min="10763" max="11006" width="9.140625" style="4"/>
    <col min="11007" max="11007" width="9.28515625" style="4" bestFit="1" customWidth="1"/>
    <col min="11008" max="11008" width="34.85546875" style="4" customWidth="1"/>
    <col min="11009" max="11009" width="27.140625" style="4" customWidth="1"/>
    <col min="11010" max="11010" width="18.7109375" style="4" customWidth="1"/>
    <col min="11011" max="11011" width="15.42578125" style="4" customWidth="1"/>
    <col min="11012" max="11012" width="12.7109375" style="4" customWidth="1"/>
    <col min="11013" max="11013" width="12.42578125" style="4" customWidth="1"/>
    <col min="11014" max="11017" width="12.7109375" style="4" customWidth="1"/>
    <col min="11018" max="11018" width="12.85546875" style="4" customWidth="1"/>
    <col min="11019" max="11262" width="9.140625" style="4"/>
    <col min="11263" max="11263" width="9.28515625" style="4" bestFit="1" customWidth="1"/>
    <col min="11264" max="11264" width="34.85546875" style="4" customWidth="1"/>
    <col min="11265" max="11265" width="27.140625" style="4" customWidth="1"/>
    <col min="11266" max="11266" width="18.7109375" style="4" customWidth="1"/>
    <col min="11267" max="11267" width="15.42578125" style="4" customWidth="1"/>
    <col min="11268" max="11268" width="12.7109375" style="4" customWidth="1"/>
    <col min="11269" max="11269" width="12.42578125" style="4" customWidth="1"/>
    <col min="11270" max="11273" width="12.7109375" style="4" customWidth="1"/>
    <col min="11274" max="11274" width="12.85546875" style="4" customWidth="1"/>
    <col min="11275" max="11518" width="9.140625" style="4"/>
    <col min="11519" max="11519" width="9.28515625" style="4" bestFit="1" customWidth="1"/>
    <col min="11520" max="11520" width="34.85546875" style="4" customWidth="1"/>
    <col min="11521" max="11521" width="27.140625" style="4" customWidth="1"/>
    <col min="11522" max="11522" width="18.7109375" style="4" customWidth="1"/>
    <col min="11523" max="11523" width="15.42578125" style="4" customWidth="1"/>
    <col min="11524" max="11524" width="12.7109375" style="4" customWidth="1"/>
    <col min="11525" max="11525" width="12.42578125" style="4" customWidth="1"/>
    <col min="11526" max="11529" width="12.7109375" style="4" customWidth="1"/>
    <col min="11530" max="11530" width="12.85546875" style="4" customWidth="1"/>
    <col min="11531" max="11774" width="9.140625" style="4"/>
    <col min="11775" max="11775" width="9.28515625" style="4" bestFit="1" customWidth="1"/>
    <col min="11776" max="11776" width="34.85546875" style="4" customWidth="1"/>
    <col min="11777" max="11777" width="27.140625" style="4" customWidth="1"/>
    <col min="11778" max="11778" width="18.7109375" style="4" customWidth="1"/>
    <col min="11779" max="11779" width="15.42578125" style="4" customWidth="1"/>
    <col min="11780" max="11780" width="12.7109375" style="4" customWidth="1"/>
    <col min="11781" max="11781" width="12.42578125" style="4" customWidth="1"/>
    <col min="11782" max="11785" width="12.7109375" style="4" customWidth="1"/>
    <col min="11786" max="11786" width="12.85546875" style="4" customWidth="1"/>
    <col min="11787" max="12030" width="9.140625" style="4"/>
    <col min="12031" max="12031" width="9.28515625" style="4" bestFit="1" customWidth="1"/>
    <col min="12032" max="12032" width="34.85546875" style="4" customWidth="1"/>
    <col min="12033" max="12033" width="27.140625" style="4" customWidth="1"/>
    <col min="12034" max="12034" width="18.7109375" style="4" customWidth="1"/>
    <col min="12035" max="12035" width="15.42578125" style="4" customWidth="1"/>
    <col min="12036" max="12036" width="12.7109375" style="4" customWidth="1"/>
    <col min="12037" max="12037" width="12.42578125" style="4" customWidth="1"/>
    <col min="12038" max="12041" width="12.7109375" style="4" customWidth="1"/>
    <col min="12042" max="12042" width="12.85546875" style="4" customWidth="1"/>
    <col min="12043" max="12286" width="9.140625" style="4"/>
    <col min="12287" max="12287" width="9.28515625" style="4" bestFit="1" customWidth="1"/>
    <col min="12288" max="12288" width="34.85546875" style="4" customWidth="1"/>
    <col min="12289" max="12289" width="27.140625" style="4" customWidth="1"/>
    <col min="12290" max="12290" width="18.7109375" style="4" customWidth="1"/>
    <col min="12291" max="12291" width="15.42578125" style="4" customWidth="1"/>
    <col min="12292" max="12292" width="12.7109375" style="4" customWidth="1"/>
    <col min="12293" max="12293" width="12.42578125" style="4" customWidth="1"/>
    <col min="12294" max="12297" width="12.7109375" style="4" customWidth="1"/>
    <col min="12298" max="12298" width="12.85546875" style="4" customWidth="1"/>
    <col min="12299" max="12542" width="9.140625" style="4"/>
    <col min="12543" max="12543" width="9.28515625" style="4" bestFit="1" customWidth="1"/>
    <col min="12544" max="12544" width="34.85546875" style="4" customWidth="1"/>
    <col min="12545" max="12545" width="27.140625" style="4" customWidth="1"/>
    <col min="12546" max="12546" width="18.7109375" style="4" customWidth="1"/>
    <col min="12547" max="12547" width="15.42578125" style="4" customWidth="1"/>
    <col min="12548" max="12548" width="12.7109375" style="4" customWidth="1"/>
    <col min="12549" max="12549" width="12.42578125" style="4" customWidth="1"/>
    <col min="12550" max="12553" width="12.7109375" style="4" customWidth="1"/>
    <col min="12554" max="12554" width="12.85546875" style="4" customWidth="1"/>
    <col min="12555" max="12798" width="9.140625" style="4"/>
    <col min="12799" max="12799" width="9.28515625" style="4" bestFit="1" customWidth="1"/>
    <col min="12800" max="12800" width="34.85546875" style="4" customWidth="1"/>
    <col min="12801" max="12801" width="27.140625" style="4" customWidth="1"/>
    <col min="12802" max="12802" width="18.7109375" style="4" customWidth="1"/>
    <col min="12803" max="12803" width="15.42578125" style="4" customWidth="1"/>
    <col min="12804" max="12804" width="12.7109375" style="4" customWidth="1"/>
    <col min="12805" max="12805" width="12.42578125" style="4" customWidth="1"/>
    <col min="12806" max="12809" width="12.7109375" style="4" customWidth="1"/>
    <col min="12810" max="12810" width="12.85546875" style="4" customWidth="1"/>
    <col min="12811" max="13054" width="9.140625" style="4"/>
    <col min="13055" max="13055" width="9.28515625" style="4" bestFit="1" customWidth="1"/>
    <col min="13056" max="13056" width="34.85546875" style="4" customWidth="1"/>
    <col min="13057" max="13057" width="27.140625" style="4" customWidth="1"/>
    <col min="13058" max="13058" width="18.7109375" style="4" customWidth="1"/>
    <col min="13059" max="13059" width="15.42578125" style="4" customWidth="1"/>
    <col min="13060" max="13060" width="12.7109375" style="4" customWidth="1"/>
    <col min="13061" max="13061" width="12.42578125" style="4" customWidth="1"/>
    <col min="13062" max="13065" width="12.7109375" style="4" customWidth="1"/>
    <col min="13066" max="13066" width="12.85546875" style="4" customWidth="1"/>
    <col min="13067" max="13310" width="9.140625" style="4"/>
    <col min="13311" max="13311" width="9.28515625" style="4" bestFit="1" customWidth="1"/>
    <col min="13312" max="13312" width="34.85546875" style="4" customWidth="1"/>
    <col min="13313" max="13313" width="27.140625" style="4" customWidth="1"/>
    <col min="13314" max="13314" width="18.7109375" style="4" customWidth="1"/>
    <col min="13315" max="13315" width="15.42578125" style="4" customWidth="1"/>
    <col min="13316" max="13316" width="12.7109375" style="4" customWidth="1"/>
    <col min="13317" max="13317" width="12.42578125" style="4" customWidth="1"/>
    <col min="13318" max="13321" width="12.7109375" style="4" customWidth="1"/>
    <col min="13322" max="13322" width="12.85546875" style="4" customWidth="1"/>
    <col min="13323" max="13566" width="9.140625" style="4"/>
    <col min="13567" max="13567" width="9.28515625" style="4" bestFit="1" customWidth="1"/>
    <col min="13568" max="13568" width="34.85546875" style="4" customWidth="1"/>
    <col min="13569" max="13569" width="27.140625" style="4" customWidth="1"/>
    <col min="13570" max="13570" width="18.7109375" style="4" customWidth="1"/>
    <col min="13571" max="13571" width="15.42578125" style="4" customWidth="1"/>
    <col min="13572" max="13572" width="12.7109375" style="4" customWidth="1"/>
    <col min="13573" max="13573" width="12.42578125" style="4" customWidth="1"/>
    <col min="13574" max="13577" width="12.7109375" style="4" customWidth="1"/>
    <col min="13578" max="13578" width="12.85546875" style="4" customWidth="1"/>
    <col min="13579" max="13822" width="9.140625" style="4"/>
    <col min="13823" max="13823" width="9.28515625" style="4" bestFit="1" customWidth="1"/>
    <col min="13824" max="13824" width="34.85546875" style="4" customWidth="1"/>
    <col min="13825" max="13825" width="27.140625" style="4" customWidth="1"/>
    <col min="13826" max="13826" width="18.7109375" style="4" customWidth="1"/>
    <col min="13827" max="13827" width="15.42578125" style="4" customWidth="1"/>
    <col min="13828" max="13828" width="12.7109375" style="4" customWidth="1"/>
    <col min="13829" max="13829" width="12.42578125" style="4" customWidth="1"/>
    <col min="13830" max="13833" width="12.7109375" style="4" customWidth="1"/>
    <col min="13834" max="13834" width="12.85546875" style="4" customWidth="1"/>
    <col min="13835" max="14078" width="9.140625" style="4"/>
    <col min="14079" max="14079" width="9.28515625" style="4" bestFit="1" customWidth="1"/>
    <col min="14080" max="14080" width="34.85546875" style="4" customWidth="1"/>
    <col min="14081" max="14081" width="27.140625" style="4" customWidth="1"/>
    <col min="14082" max="14082" width="18.7109375" style="4" customWidth="1"/>
    <col min="14083" max="14083" width="15.42578125" style="4" customWidth="1"/>
    <col min="14084" max="14084" width="12.7109375" style="4" customWidth="1"/>
    <col min="14085" max="14085" width="12.42578125" style="4" customWidth="1"/>
    <col min="14086" max="14089" width="12.7109375" style="4" customWidth="1"/>
    <col min="14090" max="14090" width="12.85546875" style="4" customWidth="1"/>
    <col min="14091" max="14334" width="9.140625" style="4"/>
    <col min="14335" max="14335" width="9.28515625" style="4" bestFit="1" customWidth="1"/>
    <col min="14336" max="14336" width="34.85546875" style="4" customWidth="1"/>
    <col min="14337" max="14337" width="27.140625" style="4" customWidth="1"/>
    <col min="14338" max="14338" width="18.7109375" style="4" customWidth="1"/>
    <col min="14339" max="14339" width="15.42578125" style="4" customWidth="1"/>
    <col min="14340" max="14340" width="12.7109375" style="4" customWidth="1"/>
    <col min="14341" max="14341" width="12.42578125" style="4" customWidth="1"/>
    <col min="14342" max="14345" width="12.7109375" style="4" customWidth="1"/>
    <col min="14346" max="14346" width="12.85546875" style="4" customWidth="1"/>
    <col min="14347" max="14590" width="9.140625" style="4"/>
    <col min="14591" max="14591" width="9.28515625" style="4" bestFit="1" customWidth="1"/>
    <col min="14592" max="14592" width="34.85546875" style="4" customWidth="1"/>
    <col min="14593" max="14593" width="27.140625" style="4" customWidth="1"/>
    <col min="14594" max="14594" width="18.7109375" style="4" customWidth="1"/>
    <col min="14595" max="14595" width="15.42578125" style="4" customWidth="1"/>
    <col min="14596" max="14596" width="12.7109375" style="4" customWidth="1"/>
    <col min="14597" max="14597" width="12.42578125" style="4" customWidth="1"/>
    <col min="14598" max="14601" width="12.7109375" style="4" customWidth="1"/>
    <col min="14602" max="14602" width="12.85546875" style="4" customWidth="1"/>
    <col min="14603" max="14846" width="9.140625" style="4"/>
    <col min="14847" max="14847" width="9.28515625" style="4" bestFit="1" customWidth="1"/>
    <col min="14848" max="14848" width="34.85546875" style="4" customWidth="1"/>
    <col min="14849" max="14849" width="27.140625" style="4" customWidth="1"/>
    <col min="14850" max="14850" width="18.7109375" style="4" customWidth="1"/>
    <col min="14851" max="14851" width="15.42578125" style="4" customWidth="1"/>
    <col min="14852" max="14852" width="12.7109375" style="4" customWidth="1"/>
    <col min="14853" max="14853" width="12.42578125" style="4" customWidth="1"/>
    <col min="14854" max="14857" width="12.7109375" style="4" customWidth="1"/>
    <col min="14858" max="14858" width="12.85546875" style="4" customWidth="1"/>
    <col min="14859" max="15102" width="9.140625" style="4"/>
    <col min="15103" max="15103" width="9.28515625" style="4" bestFit="1" customWidth="1"/>
    <col min="15104" max="15104" width="34.85546875" style="4" customWidth="1"/>
    <col min="15105" max="15105" width="27.140625" style="4" customWidth="1"/>
    <col min="15106" max="15106" width="18.7109375" style="4" customWidth="1"/>
    <col min="15107" max="15107" width="15.42578125" style="4" customWidth="1"/>
    <col min="15108" max="15108" width="12.7109375" style="4" customWidth="1"/>
    <col min="15109" max="15109" width="12.42578125" style="4" customWidth="1"/>
    <col min="15110" max="15113" width="12.7109375" style="4" customWidth="1"/>
    <col min="15114" max="15114" width="12.85546875" style="4" customWidth="1"/>
    <col min="15115" max="15358" width="9.140625" style="4"/>
    <col min="15359" max="15359" width="9.28515625" style="4" bestFit="1" customWidth="1"/>
    <col min="15360" max="15360" width="34.85546875" style="4" customWidth="1"/>
    <col min="15361" max="15361" width="27.140625" style="4" customWidth="1"/>
    <col min="15362" max="15362" width="18.7109375" style="4" customWidth="1"/>
    <col min="15363" max="15363" width="15.42578125" style="4" customWidth="1"/>
    <col min="15364" max="15364" width="12.7109375" style="4" customWidth="1"/>
    <col min="15365" max="15365" width="12.42578125" style="4" customWidth="1"/>
    <col min="15366" max="15369" width="12.7109375" style="4" customWidth="1"/>
    <col min="15370" max="15370" width="12.85546875" style="4" customWidth="1"/>
    <col min="15371" max="15614" width="9.140625" style="4"/>
    <col min="15615" max="15615" width="9.28515625" style="4" bestFit="1" customWidth="1"/>
    <col min="15616" max="15616" width="34.85546875" style="4" customWidth="1"/>
    <col min="15617" max="15617" width="27.140625" style="4" customWidth="1"/>
    <col min="15618" max="15618" width="18.7109375" style="4" customWidth="1"/>
    <col min="15619" max="15619" width="15.42578125" style="4" customWidth="1"/>
    <col min="15620" max="15620" width="12.7109375" style="4" customWidth="1"/>
    <col min="15621" max="15621" width="12.42578125" style="4" customWidth="1"/>
    <col min="15622" max="15625" width="12.7109375" style="4" customWidth="1"/>
    <col min="15626" max="15626" width="12.85546875" style="4" customWidth="1"/>
    <col min="15627" max="15870" width="9.140625" style="4"/>
    <col min="15871" max="15871" width="9.28515625" style="4" bestFit="1" customWidth="1"/>
    <col min="15872" max="15872" width="34.85546875" style="4" customWidth="1"/>
    <col min="15873" max="15873" width="27.140625" style="4" customWidth="1"/>
    <col min="15874" max="15874" width="18.7109375" style="4" customWidth="1"/>
    <col min="15875" max="15875" width="15.42578125" style="4" customWidth="1"/>
    <col min="15876" max="15876" width="12.7109375" style="4" customWidth="1"/>
    <col min="15877" max="15877" width="12.42578125" style="4" customWidth="1"/>
    <col min="15878" max="15881" width="12.7109375" style="4" customWidth="1"/>
    <col min="15882" max="15882" width="12.85546875" style="4" customWidth="1"/>
    <col min="15883" max="16126" width="9.140625" style="4"/>
    <col min="16127" max="16127" width="9.28515625" style="4" bestFit="1" customWidth="1"/>
    <col min="16128" max="16128" width="34.85546875" style="4" customWidth="1"/>
    <col min="16129" max="16129" width="27.140625" style="4" customWidth="1"/>
    <col min="16130" max="16130" width="18.7109375" style="4" customWidth="1"/>
    <col min="16131" max="16131" width="15.42578125" style="4" customWidth="1"/>
    <col min="16132" max="16132" width="12.7109375" style="4" customWidth="1"/>
    <col min="16133" max="16133" width="12.42578125" style="4" customWidth="1"/>
    <col min="16134" max="16137" width="12.7109375" style="4" customWidth="1"/>
    <col min="16138" max="16138" width="12.85546875" style="4" customWidth="1"/>
    <col min="16139" max="16384" width="9.140625" style="4"/>
  </cols>
  <sheetData>
    <row r="1" spans="1:11">
      <c r="A1" s="1"/>
      <c r="B1" s="2"/>
      <c r="C1" s="2"/>
      <c r="D1" s="1"/>
      <c r="E1" s="1"/>
      <c r="F1" s="1"/>
      <c r="G1" s="1"/>
      <c r="H1" s="1"/>
      <c r="I1" s="1"/>
      <c r="J1" s="3"/>
      <c r="K1" s="3"/>
    </row>
    <row r="2" spans="1:11">
      <c r="A2" s="1"/>
      <c r="B2" s="2"/>
      <c r="C2" s="2"/>
      <c r="D2" s="1"/>
      <c r="E2" s="1"/>
      <c r="F2" s="1"/>
      <c r="G2" s="1"/>
      <c r="H2" s="1"/>
      <c r="I2" s="1"/>
      <c r="J2" s="3"/>
      <c r="K2" s="3"/>
    </row>
    <row r="3" spans="1:11">
      <c r="A3" s="1"/>
      <c r="B3" s="2"/>
      <c r="C3" s="2"/>
      <c r="D3" s="1"/>
      <c r="E3" s="1"/>
      <c r="F3" s="1"/>
      <c r="G3" s="1"/>
      <c r="H3" s="1"/>
      <c r="I3" s="1"/>
      <c r="J3" s="3" t="s">
        <v>58</v>
      </c>
      <c r="K3" s="3"/>
    </row>
    <row r="4" spans="1:11">
      <c r="A4" s="1"/>
      <c r="B4" s="2"/>
      <c r="C4" s="2"/>
      <c r="D4" s="1"/>
      <c r="E4" s="1"/>
      <c r="F4" s="1"/>
      <c r="G4" s="1"/>
      <c r="H4" s="1"/>
      <c r="I4" s="1"/>
      <c r="J4" s="3" t="s">
        <v>102</v>
      </c>
      <c r="K4" s="3"/>
    </row>
    <row r="5" spans="1:11">
      <c r="A5" s="1"/>
      <c r="B5" s="2"/>
      <c r="C5" s="2"/>
      <c r="D5" s="1"/>
      <c r="E5" s="1"/>
      <c r="F5" s="1"/>
      <c r="G5" s="1"/>
      <c r="H5" s="1"/>
      <c r="I5" s="1"/>
      <c r="J5" s="3" t="s">
        <v>2</v>
      </c>
      <c r="K5" s="3"/>
    </row>
    <row r="6" spans="1:11">
      <c r="A6" s="1"/>
      <c r="B6" s="2"/>
      <c r="C6" s="2"/>
      <c r="D6" s="1"/>
      <c r="E6" s="1"/>
      <c r="F6" s="1"/>
      <c r="G6" s="1"/>
      <c r="H6" s="1"/>
      <c r="I6" s="1"/>
      <c r="J6" s="3"/>
      <c r="K6" s="3"/>
    </row>
    <row r="7" spans="1:11">
      <c r="A7" s="1"/>
      <c r="B7" s="2"/>
      <c r="C7" s="2"/>
      <c r="D7" s="1"/>
      <c r="E7" s="1"/>
      <c r="F7" s="1"/>
      <c r="G7" s="1"/>
      <c r="H7" s="1"/>
      <c r="I7" s="1"/>
      <c r="J7" s="1"/>
      <c r="K7" s="3"/>
    </row>
    <row r="9" spans="1:11">
      <c r="A9" s="1"/>
      <c r="B9" s="45" t="s">
        <v>57</v>
      </c>
      <c r="C9" s="45"/>
      <c r="D9" s="45"/>
      <c r="E9" s="45"/>
      <c r="F9" s="45"/>
      <c r="G9" s="45"/>
      <c r="H9" s="45"/>
      <c r="I9" s="45"/>
      <c r="J9" s="1"/>
      <c r="K9" s="3"/>
    </row>
    <row r="10" spans="1:11">
      <c r="A10" s="1"/>
      <c r="B10" s="46"/>
      <c r="C10" s="46"/>
      <c r="D10" s="46"/>
      <c r="E10" s="46"/>
      <c r="F10" s="46"/>
      <c r="G10" s="46"/>
      <c r="H10" s="46"/>
      <c r="I10" s="46"/>
      <c r="J10" s="1"/>
      <c r="K10" s="3"/>
    </row>
    <row r="11" spans="1:11" ht="57" customHeight="1">
      <c r="A11" s="43" t="s">
        <v>32</v>
      </c>
      <c r="B11" s="43" t="s">
        <v>103</v>
      </c>
      <c r="C11" s="43" t="s">
        <v>123</v>
      </c>
      <c r="D11" s="43" t="s">
        <v>33</v>
      </c>
      <c r="E11" s="43" t="s">
        <v>34</v>
      </c>
      <c r="F11" s="43"/>
      <c r="G11" s="43"/>
      <c r="H11" s="43"/>
      <c r="I11" s="43"/>
      <c r="J11" s="43"/>
      <c r="K11" s="3"/>
    </row>
    <row r="12" spans="1:11">
      <c r="A12" s="43"/>
      <c r="B12" s="43"/>
      <c r="C12" s="43"/>
      <c r="D12" s="43"/>
      <c r="E12" s="43" t="s">
        <v>0</v>
      </c>
      <c r="F12" s="43" t="s">
        <v>35</v>
      </c>
      <c r="G12" s="43"/>
      <c r="H12" s="43"/>
      <c r="I12" s="43"/>
      <c r="J12" s="43"/>
      <c r="K12" s="1"/>
    </row>
    <row r="13" spans="1:11" ht="33.75" customHeight="1">
      <c r="A13" s="43"/>
      <c r="B13" s="43"/>
      <c r="C13" s="43"/>
      <c r="D13" s="43"/>
      <c r="E13" s="43"/>
      <c r="F13" s="39" t="s">
        <v>44</v>
      </c>
      <c r="G13" s="39" t="s">
        <v>45</v>
      </c>
      <c r="H13" s="39" t="s">
        <v>46</v>
      </c>
      <c r="I13" s="39" t="s">
        <v>47</v>
      </c>
      <c r="J13" s="39" t="s">
        <v>48</v>
      </c>
    </row>
    <row r="14" spans="1:11" ht="15.75" customHeight="1">
      <c r="A14" s="43" t="s">
        <v>111</v>
      </c>
      <c r="B14" s="43"/>
      <c r="C14" s="43"/>
      <c r="D14" s="43"/>
      <c r="E14" s="43"/>
      <c r="F14" s="43"/>
      <c r="G14" s="43"/>
      <c r="H14" s="43"/>
      <c r="I14" s="43"/>
      <c r="J14" s="43"/>
      <c r="K14" s="5"/>
    </row>
    <row r="15" spans="1:11" ht="22.5" customHeight="1">
      <c r="A15" s="43">
        <v>1</v>
      </c>
      <c r="B15" s="52" t="s">
        <v>109</v>
      </c>
      <c r="C15" s="52" t="s">
        <v>121</v>
      </c>
      <c r="D15" s="7" t="s">
        <v>36</v>
      </c>
      <c r="E15" s="8">
        <f>SUM(F15:J15)</f>
        <v>126959.70000000001</v>
      </c>
      <c r="F15" s="8">
        <f>F16+F17+F18</f>
        <v>24050.200000000004</v>
      </c>
      <c r="G15" s="8">
        <f t="shared" ref="G15:J15" si="0">G16+G17+G18</f>
        <v>32396</v>
      </c>
      <c r="H15" s="8">
        <f t="shared" si="0"/>
        <v>23499.200000000001</v>
      </c>
      <c r="I15" s="8">
        <f t="shared" si="0"/>
        <v>23469.9</v>
      </c>
      <c r="J15" s="8">
        <f t="shared" si="0"/>
        <v>23544.400000000001</v>
      </c>
      <c r="K15" s="5"/>
    </row>
    <row r="16" spans="1:11" ht="21.75" customHeight="1">
      <c r="A16" s="43"/>
      <c r="B16" s="52"/>
      <c r="C16" s="52"/>
      <c r="D16" s="7" t="s">
        <v>37</v>
      </c>
      <c r="E16" s="8">
        <f t="shared" ref="E16:E32" si="1">SUM(F16:J16)</f>
        <v>17.100000000000001</v>
      </c>
      <c r="F16" s="8">
        <f>F24</f>
        <v>8.9</v>
      </c>
      <c r="G16" s="8">
        <f t="shared" ref="G16:J16" si="2">G24</f>
        <v>8.1999999999999993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5"/>
    </row>
    <row r="17" spans="1:11" ht="100.5" customHeight="1">
      <c r="A17" s="43"/>
      <c r="B17" s="52"/>
      <c r="C17" s="52"/>
      <c r="D17" s="7" t="s">
        <v>50</v>
      </c>
      <c r="E17" s="8">
        <f t="shared" si="1"/>
        <v>2416.3000000000002</v>
      </c>
      <c r="F17" s="8">
        <f>F21</f>
        <v>1604.8</v>
      </c>
      <c r="G17" s="8">
        <f t="shared" ref="G17:J17" si="3">G21</f>
        <v>811.5</v>
      </c>
      <c r="H17" s="8">
        <f t="shared" si="3"/>
        <v>0</v>
      </c>
      <c r="I17" s="8">
        <f t="shared" si="3"/>
        <v>0</v>
      </c>
      <c r="J17" s="8">
        <f t="shared" si="3"/>
        <v>0</v>
      </c>
      <c r="K17" s="5"/>
    </row>
    <row r="18" spans="1:11" ht="36.75" customHeight="1">
      <c r="A18" s="43"/>
      <c r="B18" s="52"/>
      <c r="C18" s="52"/>
      <c r="D18" s="7" t="s">
        <v>1</v>
      </c>
      <c r="E18" s="8">
        <f t="shared" si="1"/>
        <v>124526.29999999999</v>
      </c>
      <c r="F18" s="8">
        <f>F19+F22+F25+F32</f>
        <v>22436.500000000004</v>
      </c>
      <c r="G18" s="8">
        <f t="shared" ref="G18:J18" si="4">G19+G22+G25+G32</f>
        <v>31576.3</v>
      </c>
      <c r="H18" s="8">
        <f t="shared" si="4"/>
        <v>23499.200000000001</v>
      </c>
      <c r="I18" s="8">
        <f t="shared" si="4"/>
        <v>23469.9</v>
      </c>
      <c r="J18" s="8">
        <f t="shared" si="4"/>
        <v>23544.400000000001</v>
      </c>
      <c r="K18" s="5"/>
    </row>
    <row r="19" spans="1:11" ht="36" customHeight="1">
      <c r="A19" s="40" t="s">
        <v>49</v>
      </c>
      <c r="B19" s="41" t="s">
        <v>3</v>
      </c>
      <c r="C19" s="41" t="s">
        <v>122</v>
      </c>
      <c r="D19" s="7" t="s">
        <v>1</v>
      </c>
      <c r="E19" s="8">
        <f t="shared" si="1"/>
        <v>122759.79999999999</v>
      </c>
      <c r="F19" s="8">
        <v>22062.9</v>
      </c>
      <c r="G19" s="8">
        <v>31219.3</v>
      </c>
      <c r="H19" s="8">
        <v>23159.200000000001</v>
      </c>
      <c r="I19" s="8">
        <v>23159.200000000001</v>
      </c>
      <c r="J19" s="8">
        <v>23159.200000000001</v>
      </c>
      <c r="K19" s="14"/>
    </row>
    <row r="20" spans="1:11" ht="15.75" customHeight="1">
      <c r="A20" s="51" t="s">
        <v>51</v>
      </c>
      <c r="B20" s="53" t="s">
        <v>40</v>
      </c>
      <c r="C20" s="53" t="s">
        <v>122</v>
      </c>
      <c r="D20" s="7" t="s">
        <v>36</v>
      </c>
      <c r="E20" s="8">
        <f t="shared" si="1"/>
        <v>2842.7</v>
      </c>
      <c r="F20" s="8">
        <f>F21+F22</f>
        <v>1888</v>
      </c>
      <c r="G20" s="8">
        <f t="shared" ref="G20:J20" si="5">G21+G22</f>
        <v>954.7</v>
      </c>
      <c r="H20" s="8">
        <f t="shared" si="5"/>
        <v>0</v>
      </c>
      <c r="I20" s="8">
        <f t="shared" si="5"/>
        <v>0</v>
      </c>
      <c r="J20" s="8">
        <f t="shared" si="5"/>
        <v>0</v>
      </c>
    </row>
    <row r="21" spans="1:11" ht="36.75" customHeight="1">
      <c r="A21" s="51"/>
      <c r="B21" s="53"/>
      <c r="C21" s="53"/>
      <c r="D21" s="7" t="s">
        <v>38</v>
      </c>
      <c r="E21" s="8">
        <f t="shared" si="1"/>
        <v>2416.3000000000002</v>
      </c>
      <c r="F21" s="8">
        <v>1604.8</v>
      </c>
      <c r="G21" s="8">
        <v>811.5</v>
      </c>
      <c r="H21" s="8">
        <v>0</v>
      </c>
      <c r="I21" s="8">
        <v>0</v>
      </c>
      <c r="J21" s="8">
        <v>0</v>
      </c>
    </row>
    <row r="22" spans="1:11" ht="36.75" customHeight="1">
      <c r="A22" s="51"/>
      <c r="B22" s="53"/>
      <c r="C22" s="53"/>
      <c r="D22" s="7" t="s">
        <v>1</v>
      </c>
      <c r="E22" s="8">
        <f t="shared" si="1"/>
        <v>426.4</v>
      </c>
      <c r="F22" s="8">
        <v>283.2</v>
      </c>
      <c r="G22" s="8">
        <v>143.19999999999999</v>
      </c>
      <c r="H22" s="8">
        <v>0</v>
      </c>
      <c r="I22" s="8">
        <v>0</v>
      </c>
      <c r="J22" s="8">
        <v>0</v>
      </c>
    </row>
    <row r="23" spans="1:11">
      <c r="A23" s="51" t="s">
        <v>52</v>
      </c>
      <c r="B23" s="52" t="s">
        <v>4</v>
      </c>
      <c r="C23" s="52" t="s">
        <v>122</v>
      </c>
      <c r="D23" s="7" t="s">
        <v>36</v>
      </c>
      <c r="E23" s="8">
        <f t="shared" si="1"/>
        <v>1152.2</v>
      </c>
      <c r="F23" s="8">
        <f>F24+F25</f>
        <v>49.3</v>
      </c>
      <c r="G23" s="8">
        <f t="shared" ref="G23:J23" si="6">G24+G25</f>
        <v>172</v>
      </c>
      <c r="H23" s="8">
        <f t="shared" si="6"/>
        <v>305</v>
      </c>
      <c r="I23" s="8">
        <f t="shared" si="6"/>
        <v>275.7</v>
      </c>
      <c r="J23" s="8">
        <f t="shared" si="6"/>
        <v>350.2</v>
      </c>
    </row>
    <row r="24" spans="1:11" ht="24.75" customHeight="1">
      <c r="A24" s="51"/>
      <c r="B24" s="52"/>
      <c r="C24" s="52"/>
      <c r="D24" s="7" t="s">
        <v>37</v>
      </c>
      <c r="E24" s="8">
        <f t="shared" si="1"/>
        <v>17.100000000000001</v>
      </c>
      <c r="F24" s="8">
        <f>F28</f>
        <v>8.9</v>
      </c>
      <c r="G24" s="8">
        <f>G28</f>
        <v>8.1999999999999993</v>
      </c>
      <c r="H24" s="8">
        <v>0</v>
      </c>
      <c r="I24" s="8">
        <v>0</v>
      </c>
      <c r="J24" s="8">
        <v>0</v>
      </c>
    </row>
    <row r="25" spans="1:11" ht="35.25" customHeight="1">
      <c r="A25" s="51"/>
      <c r="B25" s="52"/>
      <c r="C25" s="52"/>
      <c r="D25" s="7" t="s">
        <v>1</v>
      </c>
      <c r="E25" s="8">
        <f t="shared" si="1"/>
        <v>1135.1000000000001</v>
      </c>
      <c r="F25" s="8">
        <v>40.4</v>
      </c>
      <c r="G25" s="8">
        <v>163.80000000000001</v>
      </c>
      <c r="H25" s="8">
        <v>305</v>
      </c>
      <c r="I25" s="8">
        <v>275.7</v>
      </c>
      <c r="J25" s="8">
        <v>350.2</v>
      </c>
    </row>
    <row r="26" spans="1:11" ht="39.75" customHeight="1" outlineLevel="1">
      <c r="A26" s="40" t="s">
        <v>59</v>
      </c>
      <c r="B26" s="15" t="s">
        <v>5</v>
      </c>
      <c r="C26" s="41" t="s">
        <v>122</v>
      </c>
      <c r="D26" s="7" t="s">
        <v>1</v>
      </c>
      <c r="E26" s="8">
        <f t="shared" si="1"/>
        <v>304.20000000000005</v>
      </c>
      <c r="F26" s="8">
        <v>40.4</v>
      </c>
      <c r="G26" s="8">
        <v>163.80000000000001</v>
      </c>
      <c r="H26" s="8">
        <v>50</v>
      </c>
      <c r="I26" s="8">
        <v>0</v>
      </c>
      <c r="J26" s="8">
        <v>50</v>
      </c>
    </row>
    <row r="27" spans="1:11" ht="15.75" customHeight="1" outlineLevel="1">
      <c r="A27" s="51" t="s">
        <v>60</v>
      </c>
      <c r="B27" s="54" t="s">
        <v>6</v>
      </c>
      <c r="C27" s="52" t="s">
        <v>122</v>
      </c>
      <c r="D27" s="7" t="s">
        <v>36</v>
      </c>
      <c r="E27" s="8">
        <f t="shared" si="1"/>
        <v>769.1</v>
      </c>
      <c r="F27" s="8">
        <f>F28+F29</f>
        <v>8.9</v>
      </c>
      <c r="G27" s="8">
        <f t="shared" ref="G27:J27" si="7">G28+G29</f>
        <v>8.1999999999999993</v>
      </c>
      <c r="H27" s="8">
        <f t="shared" si="7"/>
        <v>245</v>
      </c>
      <c r="I27" s="8">
        <f t="shared" si="7"/>
        <v>245</v>
      </c>
      <c r="J27" s="8">
        <f t="shared" si="7"/>
        <v>262</v>
      </c>
    </row>
    <row r="28" spans="1:11" ht="23.25" customHeight="1" outlineLevel="1">
      <c r="A28" s="51"/>
      <c r="B28" s="54"/>
      <c r="C28" s="52"/>
      <c r="D28" s="7" t="s">
        <v>37</v>
      </c>
      <c r="E28" s="8">
        <f t="shared" si="1"/>
        <v>17.100000000000001</v>
      </c>
      <c r="F28" s="8">
        <v>8.9</v>
      </c>
      <c r="G28" s="8">
        <v>8.1999999999999993</v>
      </c>
      <c r="H28" s="8">
        <v>0</v>
      </c>
      <c r="I28" s="8">
        <v>0</v>
      </c>
      <c r="J28" s="8">
        <v>0</v>
      </c>
    </row>
    <row r="29" spans="1:11" ht="32.25" customHeight="1" outlineLevel="1">
      <c r="A29" s="51"/>
      <c r="B29" s="54"/>
      <c r="C29" s="52"/>
      <c r="D29" s="7" t="s">
        <v>1</v>
      </c>
      <c r="E29" s="8">
        <f t="shared" si="1"/>
        <v>752</v>
      </c>
      <c r="F29" s="8">
        <v>0</v>
      </c>
      <c r="G29" s="8">
        <v>0</v>
      </c>
      <c r="H29" s="8">
        <v>245</v>
      </c>
      <c r="I29" s="8">
        <v>245</v>
      </c>
      <c r="J29" s="8">
        <v>262</v>
      </c>
    </row>
    <row r="30" spans="1:11" ht="31.5" outlineLevel="1">
      <c r="A30" s="40" t="s">
        <v>61</v>
      </c>
      <c r="B30" s="15" t="s">
        <v>7</v>
      </c>
      <c r="C30" s="41" t="s">
        <v>122</v>
      </c>
      <c r="D30" s="7" t="s">
        <v>1</v>
      </c>
      <c r="E30" s="8">
        <f t="shared" si="1"/>
        <v>54.9</v>
      </c>
      <c r="F30" s="8">
        <v>0</v>
      </c>
      <c r="G30" s="8">
        <v>0</v>
      </c>
      <c r="H30" s="8">
        <v>0</v>
      </c>
      <c r="I30" s="8">
        <v>30.7</v>
      </c>
      <c r="J30" s="8">
        <v>24.2</v>
      </c>
    </row>
    <row r="31" spans="1:11" ht="53.25" customHeight="1" outlineLevel="1">
      <c r="A31" s="40" t="s">
        <v>62</v>
      </c>
      <c r="B31" s="15" t="s">
        <v>8</v>
      </c>
      <c r="C31" s="41" t="s">
        <v>122</v>
      </c>
      <c r="D31" s="7" t="s">
        <v>1</v>
      </c>
      <c r="E31" s="8">
        <f t="shared" si="1"/>
        <v>24</v>
      </c>
      <c r="F31" s="8">
        <v>0</v>
      </c>
      <c r="G31" s="8">
        <v>0</v>
      </c>
      <c r="H31" s="8">
        <v>10</v>
      </c>
      <c r="I31" s="8">
        <v>0</v>
      </c>
      <c r="J31" s="8">
        <v>14</v>
      </c>
    </row>
    <row r="32" spans="1:11" ht="41.25" customHeight="1" outlineLevel="1">
      <c r="A32" s="40" t="s">
        <v>53</v>
      </c>
      <c r="B32" s="7" t="s">
        <v>9</v>
      </c>
      <c r="C32" s="41" t="s">
        <v>122</v>
      </c>
      <c r="D32" s="7" t="s">
        <v>1</v>
      </c>
      <c r="E32" s="8">
        <f t="shared" si="1"/>
        <v>205</v>
      </c>
      <c r="F32" s="8">
        <v>50</v>
      </c>
      <c r="G32" s="8">
        <v>50</v>
      </c>
      <c r="H32" s="8">
        <v>35</v>
      </c>
      <c r="I32" s="8">
        <v>35</v>
      </c>
      <c r="J32" s="8">
        <v>35</v>
      </c>
    </row>
    <row r="33" spans="1:11" ht="31.5">
      <c r="A33" s="39">
        <v>2</v>
      </c>
      <c r="B33" s="39" t="s">
        <v>104</v>
      </c>
      <c r="C33" s="41" t="s">
        <v>122</v>
      </c>
      <c r="D33" s="7" t="s">
        <v>1</v>
      </c>
      <c r="E33" s="8">
        <f>SUM(F33:J33)</f>
        <v>70140.399999999994</v>
      </c>
      <c r="F33" s="8">
        <f>F34+F35+F48</f>
        <v>14711.3</v>
      </c>
      <c r="G33" s="8">
        <f t="shared" ref="G33:J33" si="8">G34+G35+G48</f>
        <v>16703.900000000001</v>
      </c>
      <c r="H33" s="8">
        <f t="shared" si="8"/>
        <v>12967.4</v>
      </c>
      <c r="I33" s="8">
        <f t="shared" si="8"/>
        <v>12768.9</v>
      </c>
      <c r="J33" s="8">
        <f t="shared" si="8"/>
        <v>12988.9</v>
      </c>
      <c r="K33" s="5"/>
    </row>
    <row r="34" spans="1:11" ht="31.5">
      <c r="A34" s="40" t="s">
        <v>54</v>
      </c>
      <c r="B34" s="41" t="s">
        <v>10</v>
      </c>
      <c r="C34" s="41" t="s">
        <v>122</v>
      </c>
      <c r="D34" s="7" t="s">
        <v>1</v>
      </c>
      <c r="E34" s="8">
        <f>SUM(F34:J34)</f>
        <v>67895.100000000006</v>
      </c>
      <c r="F34" s="8">
        <v>14085.9</v>
      </c>
      <c r="G34" s="8">
        <v>16342.5</v>
      </c>
      <c r="H34" s="8">
        <v>12488.9</v>
      </c>
      <c r="I34" s="8">
        <v>12488.9</v>
      </c>
      <c r="J34" s="8">
        <v>12488.9</v>
      </c>
    </row>
    <row r="35" spans="1:11" ht="31.5">
      <c r="A35" s="40" t="s">
        <v>55</v>
      </c>
      <c r="B35" s="41" t="s">
        <v>4</v>
      </c>
      <c r="C35" s="41" t="s">
        <v>122</v>
      </c>
      <c r="D35" s="7" t="s">
        <v>1</v>
      </c>
      <c r="E35" s="8">
        <f>SUM(F35:J35)</f>
        <v>2175.3000000000002</v>
      </c>
      <c r="F35" s="8">
        <f>SUM(F36:F47)</f>
        <v>575.4</v>
      </c>
      <c r="G35" s="8">
        <f t="shared" ref="G35:J35" si="9">SUM(G36:G47)</f>
        <v>341.4</v>
      </c>
      <c r="H35" s="8">
        <f t="shared" si="9"/>
        <v>478.5</v>
      </c>
      <c r="I35" s="8">
        <f t="shared" si="9"/>
        <v>280</v>
      </c>
      <c r="J35" s="8">
        <f t="shared" si="9"/>
        <v>500</v>
      </c>
    </row>
    <row r="36" spans="1:11" ht="31.5" outlineLevel="1">
      <c r="A36" s="40" t="s">
        <v>64</v>
      </c>
      <c r="B36" s="15" t="s">
        <v>11</v>
      </c>
      <c r="C36" s="41" t="s">
        <v>122</v>
      </c>
      <c r="D36" s="7" t="s">
        <v>1</v>
      </c>
      <c r="E36" s="8">
        <f t="shared" ref="E36:E48" si="10">SUM(F36:J36)</f>
        <v>460</v>
      </c>
      <c r="F36" s="8">
        <v>100</v>
      </c>
      <c r="G36" s="8">
        <v>60</v>
      </c>
      <c r="H36" s="8">
        <v>100</v>
      </c>
      <c r="I36" s="8">
        <v>100</v>
      </c>
      <c r="J36" s="8">
        <v>100</v>
      </c>
    </row>
    <row r="37" spans="1:11" ht="31.5" outlineLevel="1">
      <c r="A37" s="40" t="s">
        <v>65</v>
      </c>
      <c r="B37" s="15" t="s">
        <v>12</v>
      </c>
      <c r="C37" s="41" t="s">
        <v>122</v>
      </c>
      <c r="D37" s="7" t="s">
        <v>1</v>
      </c>
      <c r="E37" s="8">
        <f t="shared" si="10"/>
        <v>300</v>
      </c>
      <c r="F37" s="8">
        <v>60</v>
      </c>
      <c r="G37" s="8">
        <v>60</v>
      </c>
      <c r="H37" s="8">
        <v>60</v>
      </c>
      <c r="I37" s="8">
        <v>60</v>
      </c>
      <c r="J37" s="8">
        <v>60</v>
      </c>
    </row>
    <row r="38" spans="1:11" ht="71.25" customHeight="1" outlineLevel="1">
      <c r="A38" s="40" t="s">
        <v>66</v>
      </c>
      <c r="B38" s="15" t="s">
        <v>13</v>
      </c>
      <c r="C38" s="41" t="s">
        <v>122</v>
      </c>
      <c r="D38" s="7" t="s">
        <v>1</v>
      </c>
      <c r="E38" s="8">
        <f t="shared" si="10"/>
        <v>280</v>
      </c>
      <c r="F38" s="8">
        <v>70</v>
      </c>
      <c r="G38" s="8">
        <v>70</v>
      </c>
      <c r="H38" s="8">
        <v>60</v>
      </c>
      <c r="I38" s="8">
        <v>30</v>
      </c>
      <c r="J38" s="8">
        <v>50</v>
      </c>
    </row>
    <row r="39" spans="1:11" ht="31.5" outlineLevel="1">
      <c r="A39" s="40" t="s">
        <v>67</v>
      </c>
      <c r="B39" s="15" t="s">
        <v>14</v>
      </c>
      <c r="C39" s="41" t="s">
        <v>122</v>
      </c>
      <c r="D39" s="7" t="s">
        <v>1</v>
      </c>
      <c r="E39" s="8">
        <f t="shared" si="10"/>
        <v>230</v>
      </c>
      <c r="F39" s="8">
        <v>30</v>
      </c>
      <c r="G39" s="8">
        <v>50</v>
      </c>
      <c r="H39" s="8">
        <v>50</v>
      </c>
      <c r="I39" s="8">
        <v>50</v>
      </c>
      <c r="J39" s="8">
        <v>50</v>
      </c>
    </row>
    <row r="40" spans="1:11" ht="78.75" outlineLevel="1">
      <c r="A40" s="40" t="s">
        <v>68</v>
      </c>
      <c r="B40" s="15" t="s">
        <v>15</v>
      </c>
      <c r="C40" s="41" t="s">
        <v>122</v>
      </c>
      <c r="D40" s="7" t="s">
        <v>1</v>
      </c>
      <c r="E40" s="8">
        <f t="shared" si="10"/>
        <v>200.8</v>
      </c>
      <c r="F40" s="8">
        <f>45.4-10</f>
        <v>35.4</v>
      </c>
      <c r="G40" s="8">
        <v>45.4</v>
      </c>
      <c r="H40" s="8">
        <v>50</v>
      </c>
      <c r="I40" s="8">
        <v>0</v>
      </c>
      <c r="J40" s="8">
        <v>70</v>
      </c>
    </row>
    <row r="41" spans="1:11" ht="63" outlineLevel="1">
      <c r="A41" s="40" t="s">
        <v>69</v>
      </c>
      <c r="B41" s="15" t="s">
        <v>16</v>
      </c>
      <c r="C41" s="41" t="s">
        <v>122</v>
      </c>
      <c r="D41" s="7" t="s">
        <v>1</v>
      </c>
      <c r="E41" s="8">
        <f>SUM(F41:J41)</f>
        <v>4</v>
      </c>
      <c r="F41" s="8">
        <v>0</v>
      </c>
      <c r="G41" s="8">
        <v>4</v>
      </c>
      <c r="H41" s="8">
        <v>0</v>
      </c>
      <c r="I41" s="8">
        <v>0</v>
      </c>
      <c r="J41" s="8">
        <v>0</v>
      </c>
    </row>
    <row r="42" spans="1:11" ht="63" outlineLevel="1">
      <c r="A42" s="40" t="s">
        <v>70</v>
      </c>
      <c r="B42" s="15" t="s">
        <v>8</v>
      </c>
      <c r="C42" s="41" t="s">
        <v>122</v>
      </c>
      <c r="D42" s="7" t="s">
        <v>1</v>
      </c>
      <c r="E42" s="8">
        <f t="shared" si="10"/>
        <v>112</v>
      </c>
      <c r="F42" s="8">
        <v>0</v>
      </c>
      <c r="G42" s="8">
        <v>12</v>
      </c>
      <c r="H42" s="8">
        <v>50</v>
      </c>
      <c r="I42" s="8">
        <v>0</v>
      </c>
      <c r="J42" s="8">
        <v>50</v>
      </c>
    </row>
    <row r="43" spans="1:11" ht="63" outlineLevel="1">
      <c r="A43" s="40" t="s">
        <v>71</v>
      </c>
      <c r="B43" s="15" t="s">
        <v>17</v>
      </c>
      <c r="C43" s="41" t="s">
        <v>122</v>
      </c>
      <c r="D43" s="7" t="s">
        <v>1</v>
      </c>
      <c r="E43" s="8">
        <f t="shared" si="10"/>
        <v>120</v>
      </c>
      <c r="F43" s="8">
        <v>0</v>
      </c>
      <c r="G43" s="8">
        <v>40</v>
      </c>
      <c r="H43" s="8">
        <v>40</v>
      </c>
      <c r="I43" s="8">
        <v>0</v>
      </c>
      <c r="J43" s="8">
        <v>40</v>
      </c>
    </row>
    <row r="44" spans="1:11" ht="31.5" outlineLevel="1">
      <c r="A44" s="40" t="s">
        <v>72</v>
      </c>
      <c r="B44" s="15" t="s">
        <v>7</v>
      </c>
      <c r="C44" s="41" t="s">
        <v>122</v>
      </c>
      <c r="D44" s="7" t="s">
        <v>1</v>
      </c>
      <c r="E44" s="8">
        <f>SUM(F44:J44)</f>
        <v>60</v>
      </c>
      <c r="F44" s="8">
        <v>0</v>
      </c>
      <c r="G44" s="8">
        <v>0</v>
      </c>
      <c r="H44" s="8">
        <v>30</v>
      </c>
      <c r="I44" s="8">
        <v>0</v>
      </c>
      <c r="J44" s="8">
        <v>30</v>
      </c>
    </row>
    <row r="45" spans="1:11" ht="31.5" outlineLevel="1">
      <c r="A45" s="40" t="s">
        <v>73</v>
      </c>
      <c r="B45" s="15" t="s">
        <v>18</v>
      </c>
      <c r="C45" s="41" t="s">
        <v>122</v>
      </c>
      <c r="D45" s="7" t="s">
        <v>1</v>
      </c>
      <c r="E45" s="8">
        <f t="shared" si="10"/>
        <v>128.5</v>
      </c>
      <c r="F45" s="8">
        <v>0</v>
      </c>
      <c r="G45" s="8">
        <v>0</v>
      </c>
      <c r="H45" s="8">
        <v>38.5</v>
      </c>
      <c r="I45" s="8">
        <v>40</v>
      </c>
      <c r="J45" s="8">
        <v>50</v>
      </c>
    </row>
    <row r="46" spans="1:11" ht="31.5" outlineLevel="1">
      <c r="A46" s="40" t="s">
        <v>117</v>
      </c>
      <c r="B46" s="15" t="s">
        <v>118</v>
      </c>
      <c r="C46" s="41" t="s">
        <v>122</v>
      </c>
      <c r="D46" s="7" t="s">
        <v>1</v>
      </c>
      <c r="E46" s="8">
        <f t="shared" ref="E46:E47" si="11">SUM(F46:J46)</f>
        <v>30</v>
      </c>
      <c r="F46" s="8">
        <f>10+20</f>
        <v>30</v>
      </c>
      <c r="G46" s="8">
        <v>0</v>
      </c>
      <c r="H46" s="8">
        <v>0</v>
      </c>
      <c r="I46" s="8">
        <v>0</v>
      </c>
      <c r="J46" s="8">
        <v>0</v>
      </c>
    </row>
    <row r="47" spans="1:11" ht="31.5" outlineLevel="1">
      <c r="A47" s="40" t="s">
        <v>120</v>
      </c>
      <c r="B47" s="15" t="s">
        <v>119</v>
      </c>
      <c r="C47" s="41" t="s">
        <v>122</v>
      </c>
      <c r="D47" s="7" t="s">
        <v>1</v>
      </c>
      <c r="E47" s="8">
        <f t="shared" si="11"/>
        <v>250</v>
      </c>
      <c r="F47" s="8">
        <v>250</v>
      </c>
      <c r="G47" s="8">
        <v>0</v>
      </c>
      <c r="H47" s="8">
        <v>0</v>
      </c>
      <c r="I47" s="8">
        <v>0</v>
      </c>
      <c r="J47" s="8">
        <v>0</v>
      </c>
    </row>
    <row r="48" spans="1:11" ht="31.5">
      <c r="A48" s="40" t="s">
        <v>56</v>
      </c>
      <c r="B48" s="41" t="s">
        <v>9</v>
      </c>
      <c r="C48" s="41" t="s">
        <v>122</v>
      </c>
      <c r="D48" s="7" t="s">
        <v>1</v>
      </c>
      <c r="E48" s="8">
        <f t="shared" si="10"/>
        <v>70</v>
      </c>
      <c r="F48" s="8">
        <v>50</v>
      </c>
      <c r="G48" s="8">
        <v>20</v>
      </c>
      <c r="H48" s="8">
        <v>0</v>
      </c>
      <c r="I48" s="8">
        <v>0</v>
      </c>
      <c r="J48" s="8">
        <v>0</v>
      </c>
    </row>
    <row r="49" spans="1:11" ht="17.25" customHeight="1">
      <c r="A49" s="51"/>
      <c r="B49" s="52" t="s">
        <v>95</v>
      </c>
      <c r="C49" s="52" t="s">
        <v>122</v>
      </c>
      <c r="D49" s="7" t="s">
        <v>36</v>
      </c>
      <c r="E49" s="8">
        <f>SUM(E50:E52)</f>
        <v>197100.1</v>
      </c>
      <c r="F49" s="8">
        <f>SUM(F50:F52)</f>
        <v>38761.5</v>
      </c>
      <c r="G49" s="8">
        <f t="shared" ref="G49:J49" si="12">SUM(G50:G52)</f>
        <v>49099.899999999994</v>
      </c>
      <c r="H49" s="8">
        <f t="shared" si="12"/>
        <v>36466.6</v>
      </c>
      <c r="I49" s="8">
        <f t="shared" si="12"/>
        <v>36238.800000000003</v>
      </c>
      <c r="J49" s="8">
        <f t="shared" si="12"/>
        <v>36533.300000000003</v>
      </c>
    </row>
    <row r="50" spans="1:11" ht="18" customHeight="1">
      <c r="A50" s="51"/>
      <c r="B50" s="52"/>
      <c r="C50" s="52"/>
      <c r="D50" s="7" t="s">
        <v>37</v>
      </c>
      <c r="E50" s="8">
        <f>SUM(F50:J50)</f>
        <v>17.100000000000001</v>
      </c>
      <c r="F50" s="8">
        <f t="shared" ref="F50:J51" si="13">F16</f>
        <v>8.9</v>
      </c>
      <c r="G50" s="8">
        <f t="shared" si="13"/>
        <v>8.1999999999999993</v>
      </c>
      <c r="H50" s="8">
        <f t="shared" si="13"/>
        <v>0</v>
      </c>
      <c r="I50" s="8">
        <f t="shared" si="13"/>
        <v>0</v>
      </c>
      <c r="J50" s="8">
        <f t="shared" si="13"/>
        <v>0</v>
      </c>
    </row>
    <row r="51" spans="1:11" ht="35.25" customHeight="1">
      <c r="A51" s="51"/>
      <c r="B51" s="52"/>
      <c r="C51" s="52"/>
      <c r="D51" s="7" t="s">
        <v>38</v>
      </c>
      <c r="E51" s="8">
        <f t="shared" ref="E51:E52" si="14">SUM(F51:J51)</f>
        <v>2416.3000000000002</v>
      </c>
      <c r="F51" s="8">
        <f t="shared" si="13"/>
        <v>1604.8</v>
      </c>
      <c r="G51" s="8">
        <f t="shared" si="13"/>
        <v>811.5</v>
      </c>
      <c r="H51" s="8">
        <f t="shared" si="13"/>
        <v>0</v>
      </c>
      <c r="I51" s="8">
        <f t="shared" si="13"/>
        <v>0</v>
      </c>
      <c r="J51" s="8">
        <f t="shared" si="13"/>
        <v>0</v>
      </c>
    </row>
    <row r="52" spans="1:11" ht="40.5" customHeight="1">
      <c r="A52" s="51"/>
      <c r="B52" s="52"/>
      <c r="C52" s="52"/>
      <c r="D52" s="7" t="s">
        <v>1</v>
      </c>
      <c r="E52" s="8">
        <f t="shared" si="14"/>
        <v>194666.7</v>
      </c>
      <c r="F52" s="8">
        <f>F18+F33</f>
        <v>37147.800000000003</v>
      </c>
      <c r="G52" s="8">
        <f t="shared" ref="G52:J52" si="15">G18+G33</f>
        <v>48280.2</v>
      </c>
      <c r="H52" s="8">
        <f t="shared" si="15"/>
        <v>36466.6</v>
      </c>
      <c r="I52" s="8">
        <f t="shared" si="15"/>
        <v>36238.800000000003</v>
      </c>
      <c r="J52" s="8">
        <f t="shared" si="15"/>
        <v>36533.300000000003</v>
      </c>
    </row>
    <row r="53" spans="1:11" ht="23.25" customHeight="1">
      <c r="A53" s="43" t="s">
        <v>74</v>
      </c>
      <c r="B53" s="43"/>
      <c r="C53" s="43"/>
      <c r="D53" s="43"/>
      <c r="E53" s="43"/>
      <c r="F53" s="43"/>
      <c r="G53" s="43"/>
      <c r="H53" s="43"/>
      <c r="I53" s="43"/>
      <c r="J53" s="43"/>
      <c r="K53" s="5"/>
    </row>
    <row r="54" spans="1:11" ht="50.25" customHeight="1">
      <c r="A54" s="39">
        <v>1</v>
      </c>
      <c r="B54" s="41" t="s">
        <v>112</v>
      </c>
      <c r="C54" s="41" t="s">
        <v>122</v>
      </c>
      <c r="D54" s="7" t="s">
        <v>1</v>
      </c>
      <c r="E54" s="8">
        <f>SUM(F54:J54)</f>
        <v>185254.2</v>
      </c>
      <c r="F54" s="8">
        <f>F55+F56+F61</f>
        <v>33996.300000000003</v>
      </c>
      <c r="G54" s="8">
        <f t="shared" ref="G54:J54" si="16">G55+G56+G61</f>
        <v>38762.800000000003</v>
      </c>
      <c r="H54" s="8">
        <f t="shared" si="16"/>
        <v>37362.1</v>
      </c>
      <c r="I54" s="8">
        <f t="shared" si="16"/>
        <v>37770.9</v>
      </c>
      <c r="J54" s="8">
        <f t="shared" si="16"/>
        <v>37362.1</v>
      </c>
      <c r="K54" s="5"/>
    </row>
    <row r="55" spans="1:11" ht="31.5">
      <c r="A55" s="16" t="s">
        <v>42</v>
      </c>
      <c r="B55" s="41" t="s">
        <v>19</v>
      </c>
      <c r="C55" s="41" t="s">
        <v>122</v>
      </c>
      <c r="D55" s="7" t="s">
        <v>1</v>
      </c>
      <c r="E55" s="8">
        <f>SUM(F55:J55)</f>
        <v>183355.40000000002</v>
      </c>
      <c r="F55" s="8">
        <v>33748.300000000003</v>
      </c>
      <c r="G55" s="8">
        <v>38264.800000000003</v>
      </c>
      <c r="H55" s="8">
        <v>37114.1</v>
      </c>
      <c r="I55" s="8">
        <v>37114.1</v>
      </c>
      <c r="J55" s="8">
        <v>37114.1</v>
      </c>
      <c r="K55" s="5"/>
    </row>
    <row r="56" spans="1:11" ht="31.5">
      <c r="A56" s="16" t="s">
        <v>41</v>
      </c>
      <c r="B56" s="41" t="s">
        <v>4</v>
      </c>
      <c r="C56" s="41" t="s">
        <v>122</v>
      </c>
      <c r="D56" s="7" t="s">
        <v>1</v>
      </c>
      <c r="E56" s="8">
        <f t="shared" ref="E56:E59" si="17">SUM(F56:J56)</f>
        <v>1433.8</v>
      </c>
      <c r="F56" s="8">
        <f>SUM(F57:F60)</f>
        <v>155</v>
      </c>
      <c r="G56" s="8">
        <f t="shared" ref="G56:J56" si="18">SUM(G57:G60)</f>
        <v>405</v>
      </c>
      <c r="H56" s="8">
        <f t="shared" si="18"/>
        <v>155</v>
      </c>
      <c r="I56" s="8">
        <f t="shared" si="18"/>
        <v>563.79999999999995</v>
      </c>
      <c r="J56" s="8">
        <f t="shared" si="18"/>
        <v>155</v>
      </c>
      <c r="K56" s="5"/>
    </row>
    <row r="57" spans="1:11" ht="45.75" customHeight="1" outlineLevel="1">
      <c r="A57" s="16" t="s">
        <v>76</v>
      </c>
      <c r="B57" s="15" t="s">
        <v>20</v>
      </c>
      <c r="C57" s="41" t="s">
        <v>122</v>
      </c>
      <c r="D57" s="7" t="s">
        <v>1</v>
      </c>
      <c r="E57" s="8">
        <f t="shared" si="17"/>
        <v>500</v>
      </c>
      <c r="F57" s="8">
        <v>100</v>
      </c>
      <c r="G57" s="8">
        <v>100</v>
      </c>
      <c r="H57" s="8">
        <v>100</v>
      </c>
      <c r="I57" s="8">
        <v>100</v>
      </c>
      <c r="J57" s="8">
        <v>100</v>
      </c>
      <c r="K57" s="5"/>
    </row>
    <row r="58" spans="1:11" ht="54" customHeight="1" outlineLevel="1">
      <c r="A58" s="16" t="s">
        <v>78</v>
      </c>
      <c r="B58" s="15" t="s">
        <v>21</v>
      </c>
      <c r="C58" s="41" t="s">
        <v>122</v>
      </c>
      <c r="D58" s="7" t="s">
        <v>1</v>
      </c>
      <c r="E58" s="8">
        <f t="shared" si="17"/>
        <v>220</v>
      </c>
      <c r="F58" s="8">
        <v>55</v>
      </c>
      <c r="G58" s="8">
        <v>55</v>
      </c>
      <c r="H58" s="8">
        <v>55</v>
      </c>
      <c r="I58" s="8">
        <v>0</v>
      </c>
      <c r="J58" s="8">
        <v>55</v>
      </c>
      <c r="K58" s="5"/>
    </row>
    <row r="59" spans="1:11" ht="61.5" customHeight="1" outlineLevel="1">
      <c r="A59" s="16" t="s">
        <v>77</v>
      </c>
      <c r="B59" s="15" t="s">
        <v>22</v>
      </c>
      <c r="C59" s="41" t="s">
        <v>122</v>
      </c>
      <c r="D59" s="7" t="s">
        <v>1</v>
      </c>
      <c r="E59" s="8">
        <f t="shared" si="17"/>
        <v>350</v>
      </c>
      <c r="F59" s="8">
        <v>0</v>
      </c>
      <c r="G59" s="8">
        <v>250</v>
      </c>
      <c r="H59" s="8">
        <v>0</v>
      </c>
      <c r="I59" s="8">
        <v>100</v>
      </c>
      <c r="J59" s="8">
        <v>0</v>
      </c>
      <c r="K59" s="5"/>
    </row>
    <row r="60" spans="1:11" ht="47.25" customHeight="1" outlineLevel="1">
      <c r="A60" s="16" t="s">
        <v>79</v>
      </c>
      <c r="B60" s="15" t="s">
        <v>23</v>
      </c>
      <c r="C60" s="41" t="s">
        <v>122</v>
      </c>
      <c r="D60" s="7" t="s">
        <v>1</v>
      </c>
      <c r="E60" s="8">
        <f>SUM(F60:J60)</f>
        <v>363.8</v>
      </c>
      <c r="F60" s="8">
        <v>0</v>
      </c>
      <c r="G60" s="8">
        <v>0</v>
      </c>
      <c r="H60" s="8">
        <v>0</v>
      </c>
      <c r="I60" s="8">
        <v>363.8</v>
      </c>
      <c r="J60" s="8">
        <v>0</v>
      </c>
      <c r="K60" s="5"/>
    </row>
    <row r="61" spans="1:11" ht="36.75" customHeight="1">
      <c r="A61" s="16" t="s">
        <v>43</v>
      </c>
      <c r="B61" s="41" t="s">
        <v>9</v>
      </c>
      <c r="C61" s="41" t="s">
        <v>122</v>
      </c>
      <c r="D61" s="7" t="s">
        <v>1</v>
      </c>
      <c r="E61" s="8">
        <f>SUM(F61:J61)</f>
        <v>465</v>
      </c>
      <c r="F61" s="8">
        <v>93</v>
      </c>
      <c r="G61" s="8">
        <v>93</v>
      </c>
      <c r="H61" s="8">
        <v>93</v>
      </c>
      <c r="I61" s="8">
        <v>93</v>
      </c>
      <c r="J61" s="8">
        <v>93</v>
      </c>
      <c r="K61" s="5"/>
    </row>
    <row r="62" spans="1:11" ht="38.25" customHeight="1">
      <c r="A62" s="39">
        <v>2</v>
      </c>
      <c r="B62" s="41" t="s">
        <v>110</v>
      </c>
      <c r="C62" s="41" t="s">
        <v>122</v>
      </c>
      <c r="D62" s="7" t="s">
        <v>1</v>
      </c>
      <c r="E62" s="8">
        <f>SUM(F62:J62)</f>
        <v>220723.89999999997</v>
      </c>
      <c r="F62" s="8">
        <f>F63+F64+F73</f>
        <v>41699.1</v>
      </c>
      <c r="G62" s="8">
        <f t="shared" ref="G62:J62" si="19">G63+G64+G73</f>
        <v>52040.4</v>
      </c>
      <c r="H62" s="8">
        <f t="shared" si="19"/>
        <v>42321.3</v>
      </c>
      <c r="I62" s="8">
        <f t="shared" si="19"/>
        <v>42214.8</v>
      </c>
      <c r="J62" s="8">
        <f t="shared" si="19"/>
        <v>42448.3</v>
      </c>
      <c r="K62" s="5"/>
    </row>
    <row r="63" spans="1:11" ht="47.25" customHeight="1">
      <c r="A63" s="39" t="s">
        <v>80</v>
      </c>
      <c r="B63" s="41" t="s">
        <v>24</v>
      </c>
      <c r="C63" s="41" t="s">
        <v>122</v>
      </c>
      <c r="D63" s="7" t="s">
        <v>1</v>
      </c>
      <c r="E63" s="8">
        <f>SUM(F63:J63)</f>
        <v>216253.09999999998</v>
      </c>
      <c r="F63" s="8">
        <v>40519.1</v>
      </c>
      <c r="G63" s="8">
        <v>51159.6</v>
      </c>
      <c r="H63" s="8">
        <v>41524.800000000003</v>
      </c>
      <c r="I63" s="8">
        <v>41524.800000000003</v>
      </c>
      <c r="J63" s="8">
        <v>41524.800000000003</v>
      </c>
      <c r="K63" s="5"/>
    </row>
    <row r="64" spans="1:11" ht="33" customHeight="1">
      <c r="A64" s="39" t="s">
        <v>81</v>
      </c>
      <c r="B64" s="41" t="s">
        <v>4</v>
      </c>
      <c r="C64" s="41" t="s">
        <v>122</v>
      </c>
      <c r="D64" s="7" t="s">
        <v>1</v>
      </c>
      <c r="E64" s="8">
        <f>SUM(F64:J64)</f>
        <v>4110.8</v>
      </c>
      <c r="F64" s="8">
        <f>SUM(F65:F72)</f>
        <v>1080</v>
      </c>
      <c r="G64" s="8">
        <f t="shared" ref="G64:J64" si="20">SUM(G65:G72)</f>
        <v>780.8</v>
      </c>
      <c r="H64" s="8">
        <f t="shared" si="20"/>
        <v>756.5</v>
      </c>
      <c r="I64" s="8">
        <f t="shared" si="20"/>
        <v>690</v>
      </c>
      <c r="J64" s="8">
        <f t="shared" si="20"/>
        <v>803.5</v>
      </c>
      <c r="K64" s="5"/>
    </row>
    <row r="65" spans="1:29" ht="47.25" customHeight="1" outlineLevel="1">
      <c r="A65" s="39" t="s">
        <v>82</v>
      </c>
      <c r="B65" s="15" t="s">
        <v>25</v>
      </c>
      <c r="C65" s="41" t="s">
        <v>122</v>
      </c>
      <c r="D65" s="7" t="s">
        <v>1</v>
      </c>
      <c r="E65" s="8">
        <f t="shared" ref="E65:E73" si="21">SUM(F65:J65)</f>
        <v>950</v>
      </c>
      <c r="F65" s="8">
        <v>200</v>
      </c>
      <c r="G65" s="8">
        <v>150</v>
      </c>
      <c r="H65" s="8">
        <v>200</v>
      </c>
      <c r="I65" s="8">
        <v>200</v>
      </c>
      <c r="J65" s="8">
        <v>200</v>
      </c>
      <c r="K65" s="5"/>
    </row>
    <row r="66" spans="1:29" ht="47.25" customHeight="1" outlineLevel="1">
      <c r="A66" s="39" t="s">
        <v>83</v>
      </c>
      <c r="B66" s="15" t="s">
        <v>26</v>
      </c>
      <c r="C66" s="41" t="s">
        <v>122</v>
      </c>
      <c r="D66" s="7" t="s">
        <v>1</v>
      </c>
      <c r="E66" s="8">
        <f t="shared" si="21"/>
        <v>680</v>
      </c>
      <c r="F66" s="8">
        <f>100-20</f>
        <v>80</v>
      </c>
      <c r="G66" s="8">
        <v>150</v>
      </c>
      <c r="H66" s="8">
        <v>150</v>
      </c>
      <c r="I66" s="8">
        <v>150</v>
      </c>
      <c r="J66" s="8">
        <v>150</v>
      </c>
      <c r="K66" s="5"/>
    </row>
    <row r="67" spans="1:29" ht="47.25" customHeight="1" outlineLevel="1">
      <c r="A67" s="39" t="s">
        <v>84</v>
      </c>
      <c r="B67" s="15" t="s">
        <v>27</v>
      </c>
      <c r="C67" s="41" t="s">
        <v>122</v>
      </c>
      <c r="D67" s="7" t="s">
        <v>1</v>
      </c>
      <c r="E67" s="8">
        <f t="shared" si="21"/>
        <v>1000</v>
      </c>
      <c r="F67" s="8">
        <v>200</v>
      </c>
      <c r="G67" s="8">
        <v>200</v>
      </c>
      <c r="H67" s="8">
        <v>200</v>
      </c>
      <c r="I67" s="8">
        <v>200</v>
      </c>
      <c r="J67" s="8">
        <v>200</v>
      </c>
      <c r="K67" s="5"/>
    </row>
    <row r="68" spans="1:29" ht="47.25" customHeight="1" outlineLevel="1">
      <c r="A68" s="39" t="s">
        <v>85</v>
      </c>
      <c r="B68" s="15" t="s">
        <v>28</v>
      </c>
      <c r="C68" s="41" t="s">
        <v>122</v>
      </c>
      <c r="D68" s="7" t="s">
        <v>1</v>
      </c>
      <c r="E68" s="8">
        <f t="shared" si="21"/>
        <v>600</v>
      </c>
      <c r="F68" s="8">
        <v>150</v>
      </c>
      <c r="G68" s="8">
        <v>100</v>
      </c>
      <c r="H68" s="8">
        <v>150</v>
      </c>
      <c r="I68" s="8">
        <v>100</v>
      </c>
      <c r="J68" s="8">
        <v>100</v>
      </c>
      <c r="K68" s="5"/>
    </row>
    <row r="69" spans="1:29" s="38" customFormat="1" ht="47.25" customHeight="1" outlineLevel="1">
      <c r="A69" s="42" t="s">
        <v>86</v>
      </c>
      <c r="B69" s="15" t="s">
        <v>114</v>
      </c>
      <c r="C69" s="41" t="s">
        <v>122</v>
      </c>
      <c r="D69" s="17" t="s">
        <v>1</v>
      </c>
      <c r="E69" s="9">
        <f t="shared" si="21"/>
        <v>450</v>
      </c>
      <c r="F69" s="9">
        <v>450</v>
      </c>
      <c r="G69" s="9">
        <v>0</v>
      </c>
      <c r="H69" s="9">
        <v>0</v>
      </c>
      <c r="I69" s="9">
        <v>0</v>
      </c>
      <c r="J69" s="9">
        <v>0</v>
      </c>
      <c r="K69" s="37"/>
    </row>
    <row r="70" spans="1:29" ht="47.25" customHeight="1" outlineLevel="1">
      <c r="A70" s="39" t="s">
        <v>87</v>
      </c>
      <c r="B70" s="15" t="s">
        <v>7</v>
      </c>
      <c r="C70" s="41" t="s">
        <v>122</v>
      </c>
      <c r="D70" s="7" t="s">
        <v>1</v>
      </c>
      <c r="E70" s="8">
        <f t="shared" si="21"/>
        <v>152.80000000000001</v>
      </c>
      <c r="F70" s="8">
        <v>0</v>
      </c>
      <c r="G70" s="8">
        <v>45.8</v>
      </c>
      <c r="H70" s="8">
        <v>33.5</v>
      </c>
      <c r="I70" s="8">
        <v>40</v>
      </c>
      <c r="J70" s="8">
        <v>33.5</v>
      </c>
      <c r="K70" s="5"/>
    </row>
    <row r="71" spans="1:29" ht="47.25" customHeight="1" outlineLevel="1">
      <c r="A71" s="39" t="s">
        <v>88</v>
      </c>
      <c r="B71" s="15" t="s">
        <v>29</v>
      </c>
      <c r="C71" s="41" t="s">
        <v>122</v>
      </c>
      <c r="D71" s="7" t="s">
        <v>1</v>
      </c>
      <c r="E71" s="8">
        <f t="shared" si="21"/>
        <v>63</v>
      </c>
      <c r="F71" s="8">
        <v>0</v>
      </c>
      <c r="G71" s="8">
        <v>20</v>
      </c>
      <c r="H71" s="8">
        <v>23</v>
      </c>
      <c r="I71" s="8">
        <v>0</v>
      </c>
      <c r="J71" s="8">
        <v>20</v>
      </c>
      <c r="K71" s="5"/>
    </row>
    <row r="72" spans="1:29" ht="47.25" customHeight="1" outlineLevel="1">
      <c r="A72" s="39" t="s">
        <v>113</v>
      </c>
      <c r="B72" s="15" t="s">
        <v>30</v>
      </c>
      <c r="C72" s="41" t="s">
        <v>122</v>
      </c>
      <c r="D72" s="7" t="s">
        <v>1</v>
      </c>
      <c r="E72" s="8">
        <f t="shared" si="21"/>
        <v>215</v>
      </c>
      <c r="F72" s="8">
        <v>0</v>
      </c>
      <c r="G72" s="8">
        <v>115</v>
      </c>
      <c r="H72" s="8">
        <v>0</v>
      </c>
      <c r="I72" s="8">
        <v>0</v>
      </c>
      <c r="J72" s="8">
        <v>100</v>
      </c>
      <c r="K72" s="5"/>
    </row>
    <row r="73" spans="1:29" ht="35.25" customHeight="1">
      <c r="A73" s="39" t="s">
        <v>89</v>
      </c>
      <c r="B73" s="55" t="s">
        <v>9</v>
      </c>
      <c r="C73" s="41" t="s">
        <v>122</v>
      </c>
      <c r="D73" s="7" t="s">
        <v>1</v>
      </c>
      <c r="E73" s="8">
        <f t="shared" si="21"/>
        <v>360</v>
      </c>
      <c r="F73" s="8">
        <v>100</v>
      </c>
      <c r="G73" s="8">
        <v>100</v>
      </c>
      <c r="H73" s="8">
        <v>40</v>
      </c>
      <c r="I73" s="8">
        <v>0</v>
      </c>
      <c r="J73" s="8">
        <v>120</v>
      </c>
      <c r="K73" s="5"/>
    </row>
    <row r="74" spans="1:29" s="18" customFormat="1" ht="38.25" customHeight="1">
      <c r="A74" s="40"/>
      <c r="B74" s="41" t="s">
        <v>96</v>
      </c>
      <c r="C74" s="41" t="s">
        <v>122</v>
      </c>
      <c r="D74" s="7" t="s">
        <v>1</v>
      </c>
      <c r="E74" s="8">
        <f>SUM(F74:J74)</f>
        <v>405978.1</v>
      </c>
      <c r="F74" s="8">
        <f>F54+F62</f>
        <v>75695.399999999994</v>
      </c>
      <c r="G74" s="8">
        <f t="shared" ref="G74:J74" si="22">G54+G62</f>
        <v>90803.200000000012</v>
      </c>
      <c r="H74" s="8">
        <f t="shared" si="22"/>
        <v>79683.399999999994</v>
      </c>
      <c r="I74" s="8">
        <f t="shared" si="22"/>
        <v>79985.700000000012</v>
      </c>
      <c r="J74" s="8">
        <f t="shared" si="22"/>
        <v>79810.399999999994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18" customFormat="1" ht="32.25" customHeight="1">
      <c r="A75" s="43" t="s">
        <v>91</v>
      </c>
      <c r="B75" s="43"/>
      <c r="C75" s="43"/>
      <c r="D75" s="43"/>
      <c r="E75" s="43"/>
      <c r="F75" s="43"/>
      <c r="G75" s="43"/>
      <c r="H75" s="43"/>
      <c r="I75" s="43"/>
      <c r="J75" s="43"/>
      <c r="K75" s="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s="18" customFormat="1" ht="30" customHeight="1">
      <c r="A76" s="44">
        <v>1</v>
      </c>
      <c r="B76" s="56" t="s">
        <v>115</v>
      </c>
      <c r="C76" s="52" t="s">
        <v>122</v>
      </c>
      <c r="D76" s="41" t="s">
        <v>36</v>
      </c>
      <c r="E76" s="8">
        <f>SUM(E77:E78)</f>
        <v>128742.39999999999</v>
      </c>
      <c r="F76" s="8">
        <f t="shared" ref="F76:J76" si="23">SUM(F77:F78)</f>
        <v>25007.1</v>
      </c>
      <c r="G76" s="8">
        <f t="shared" si="23"/>
        <v>25280.5</v>
      </c>
      <c r="H76" s="8">
        <f t="shared" si="23"/>
        <v>26151.599999999999</v>
      </c>
      <c r="I76" s="8">
        <f t="shared" si="23"/>
        <v>26151.599999999999</v>
      </c>
      <c r="J76" s="8">
        <f t="shared" si="23"/>
        <v>26151.599999999999</v>
      </c>
      <c r="K76" s="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s="19" customFormat="1" ht="33" customHeight="1">
      <c r="A77" s="44"/>
      <c r="B77" s="56"/>
      <c r="C77" s="52"/>
      <c r="D77" s="17" t="s">
        <v>1</v>
      </c>
      <c r="E77" s="9">
        <f>SUM(F77:J77)</f>
        <v>83940.4</v>
      </c>
      <c r="F77" s="9">
        <v>16126.7</v>
      </c>
      <c r="G77" s="9">
        <v>16300.1</v>
      </c>
      <c r="H77" s="9">
        <v>17171.2</v>
      </c>
      <c r="I77" s="9">
        <v>17171.2</v>
      </c>
      <c r="J77" s="9">
        <v>17171.2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s="19" customFormat="1" ht="34.5" customHeight="1">
      <c r="A78" s="44"/>
      <c r="B78" s="56"/>
      <c r="C78" s="52"/>
      <c r="D78" s="17" t="s">
        <v>39</v>
      </c>
      <c r="E78" s="9">
        <f>SUM(F78:J78)</f>
        <v>44802</v>
      </c>
      <c r="F78" s="9">
        <v>8880.4</v>
      </c>
      <c r="G78" s="9">
        <v>8980.4</v>
      </c>
      <c r="H78" s="9">
        <v>8980.4</v>
      </c>
      <c r="I78" s="9">
        <v>8980.4</v>
      </c>
      <c r="J78" s="9">
        <v>8980.4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s="19" customFormat="1" ht="24" customHeight="1">
      <c r="A79" s="44"/>
      <c r="B79" s="52" t="s">
        <v>97</v>
      </c>
      <c r="C79" s="52" t="s">
        <v>122</v>
      </c>
      <c r="D79" s="17" t="s">
        <v>36</v>
      </c>
      <c r="E79" s="9">
        <f>E80+E81</f>
        <v>128742.39999999999</v>
      </c>
      <c r="F79" s="9">
        <f t="shared" ref="F79:J79" si="24">F80+F81</f>
        <v>25007.1</v>
      </c>
      <c r="G79" s="9">
        <f t="shared" si="24"/>
        <v>25280.5</v>
      </c>
      <c r="H79" s="9">
        <f t="shared" si="24"/>
        <v>26151.599999999999</v>
      </c>
      <c r="I79" s="9">
        <f t="shared" si="24"/>
        <v>26151.599999999999</v>
      </c>
      <c r="J79" s="9">
        <f t="shared" si="24"/>
        <v>26151.599999999999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s="18" customFormat="1" ht="36" customHeight="1">
      <c r="A80" s="44"/>
      <c r="B80" s="52"/>
      <c r="C80" s="52"/>
      <c r="D80" s="7" t="s">
        <v>1</v>
      </c>
      <c r="E80" s="8">
        <f>SUM(F80:J80)</f>
        <v>83940.4</v>
      </c>
      <c r="F80" s="8">
        <f>F77</f>
        <v>16126.7</v>
      </c>
      <c r="G80" s="8">
        <f t="shared" ref="G80:J81" si="25">G77</f>
        <v>16300.1</v>
      </c>
      <c r="H80" s="8">
        <f t="shared" si="25"/>
        <v>17171.2</v>
      </c>
      <c r="I80" s="8">
        <f t="shared" si="25"/>
        <v>17171.2</v>
      </c>
      <c r="J80" s="8">
        <f t="shared" si="25"/>
        <v>17171.2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s="18" customFormat="1" ht="30.75" customHeight="1">
      <c r="A81" s="44"/>
      <c r="B81" s="52"/>
      <c r="C81" s="52"/>
      <c r="D81" s="7" t="s">
        <v>39</v>
      </c>
      <c r="E81" s="8">
        <f>SUM(F81:J81)</f>
        <v>44802</v>
      </c>
      <c r="F81" s="8">
        <f>F78</f>
        <v>8880.4</v>
      </c>
      <c r="G81" s="8">
        <f t="shared" si="25"/>
        <v>8980.4</v>
      </c>
      <c r="H81" s="8">
        <f t="shared" si="25"/>
        <v>8980.4</v>
      </c>
      <c r="I81" s="8">
        <f t="shared" si="25"/>
        <v>8980.4</v>
      </c>
      <c r="J81" s="8">
        <f t="shared" si="25"/>
        <v>8980.4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9" customFormat="1">
      <c r="A82" s="44" t="s">
        <v>90</v>
      </c>
      <c r="B82" s="44"/>
      <c r="C82" s="44"/>
      <c r="D82" s="44"/>
      <c r="E82" s="44"/>
      <c r="F82" s="44"/>
      <c r="G82" s="44"/>
      <c r="H82" s="44"/>
      <c r="I82" s="44"/>
      <c r="J82" s="44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s="18" customFormat="1" ht="63" customHeight="1">
      <c r="A83" s="40" t="s">
        <v>75</v>
      </c>
      <c r="B83" s="41" t="s">
        <v>108</v>
      </c>
      <c r="C83" s="41" t="s">
        <v>122</v>
      </c>
      <c r="D83" s="7" t="s">
        <v>1</v>
      </c>
      <c r="E83" s="8">
        <f>SUM(F83:J83)</f>
        <v>190204.7</v>
      </c>
      <c r="F83" s="8">
        <f>F84+F85</f>
        <v>43563.7</v>
      </c>
      <c r="G83" s="8">
        <f t="shared" ref="G83:J83" si="26">G84+G85</f>
        <v>36748</v>
      </c>
      <c r="H83" s="8">
        <f t="shared" si="26"/>
        <v>36631</v>
      </c>
      <c r="I83" s="8">
        <f t="shared" si="26"/>
        <v>36631</v>
      </c>
      <c r="J83" s="8">
        <f t="shared" si="26"/>
        <v>36631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ht="49.5" customHeight="1">
      <c r="A84" s="40" t="s">
        <v>41</v>
      </c>
      <c r="B84" s="41" t="s">
        <v>31</v>
      </c>
      <c r="C84" s="41" t="s">
        <v>122</v>
      </c>
      <c r="D84" s="7" t="s">
        <v>1</v>
      </c>
      <c r="E84" s="8">
        <f>SUM(F84:J84)</f>
        <v>52535.3</v>
      </c>
      <c r="F84" s="8">
        <v>10577.2</v>
      </c>
      <c r="G84" s="8">
        <v>10569.1</v>
      </c>
      <c r="H84" s="8">
        <v>10463</v>
      </c>
      <c r="I84" s="8">
        <v>10463</v>
      </c>
      <c r="J84" s="8">
        <v>10463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49.5" customHeight="1">
      <c r="A85" s="40" t="s">
        <v>43</v>
      </c>
      <c r="B85" s="41" t="s">
        <v>92</v>
      </c>
      <c r="C85" s="41" t="s">
        <v>122</v>
      </c>
      <c r="D85" s="7" t="s">
        <v>1</v>
      </c>
      <c r="E85" s="8">
        <f>SUM(F85:J85)</f>
        <v>137669.4</v>
      </c>
      <c r="F85" s="8">
        <v>32986.5</v>
      </c>
      <c r="G85" s="8">
        <v>26178.9</v>
      </c>
      <c r="H85" s="8">
        <v>26168</v>
      </c>
      <c r="I85" s="8">
        <v>26168</v>
      </c>
      <c r="J85" s="8">
        <v>26168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ht="49.5" customHeight="1">
      <c r="A86" s="40"/>
      <c r="B86" s="41" t="s">
        <v>98</v>
      </c>
      <c r="C86" s="41" t="s">
        <v>122</v>
      </c>
      <c r="D86" s="7" t="s">
        <v>1</v>
      </c>
      <c r="E86" s="8">
        <f>SUM(F86:J86)</f>
        <v>190204.7</v>
      </c>
      <c r="F86" s="8">
        <f>F83</f>
        <v>43563.7</v>
      </c>
      <c r="G86" s="8">
        <f>G83</f>
        <v>36748</v>
      </c>
      <c r="H86" s="8">
        <f t="shared" ref="H86:J86" si="27">H83</f>
        <v>36631</v>
      </c>
      <c r="I86" s="8">
        <f t="shared" si="27"/>
        <v>36631</v>
      </c>
      <c r="J86" s="8">
        <f t="shared" si="27"/>
        <v>36631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51" t="s">
        <v>93</v>
      </c>
      <c r="B87" s="51"/>
      <c r="C87" s="51"/>
      <c r="D87" s="51"/>
      <c r="E87" s="51"/>
      <c r="F87" s="51"/>
      <c r="G87" s="51"/>
      <c r="H87" s="51"/>
      <c r="I87" s="51"/>
      <c r="J87" s="51"/>
    </row>
    <row r="88" spans="1:29" ht="47.25" customHeight="1">
      <c r="A88" s="40" t="s">
        <v>75</v>
      </c>
      <c r="B88" s="41" t="s">
        <v>107</v>
      </c>
      <c r="C88" s="41" t="s">
        <v>122</v>
      </c>
      <c r="D88" s="7" t="s">
        <v>1</v>
      </c>
      <c r="E88" s="8">
        <f>SUM(F88:J88)</f>
        <v>5500</v>
      </c>
      <c r="F88" s="8">
        <f>F89</f>
        <v>5500</v>
      </c>
      <c r="G88" s="8">
        <v>0</v>
      </c>
      <c r="H88" s="8">
        <v>0</v>
      </c>
      <c r="I88" s="8">
        <v>0</v>
      </c>
      <c r="J88" s="8">
        <v>0</v>
      </c>
    </row>
    <row r="89" spans="1:29" ht="31.5" customHeight="1">
      <c r="A89" s="40" t="s">
        <v>42</v>
      </c>
      <c r="B89" s="41" t="s">
        <v>116</v>
      </c>
      <c r="C89" s="41" t="s">
        <v>122</v>
      </c>
      <c r="D89" s="7" t="s">
        <v>1</v>
      </c>
      <c r="E89" s="8">
        <f>SUM(F89:J89)</f>
        <v>5500</v>
      </c>
      <c r="F89" s="8">
        <v>5500</v>
      </c>
      <c r="G89" s="8">
        <v>0</v>
      </c>
      <c r="H89" s="8">
        <v>0</v>
      </c>
      <c r="I89" s="8">
        <v>0</v>
      </c>
      <c r="J89" s="8">
        <v>0</v>
      </c>
    </row>
    <row r="90" spans="1:29" ht="19.5" customHeight="1">
      <c r="A90" s="51" t="s">
        <v>63</v>
      </c>
      <c r="B90" s="52" t="s">
        <v>106</v>
      </c>
      <c r="C90" s="52" t="s">
        <v>122</v>
      </c>
      <c r="D90" s="7" t="s">
        <v>36</v>
      </c>
      <c r="E90" s="8">
        <f>SUM(E91:E92)</f>
        <v>2524.6999999999998</v>
      </c>
      <c r="F90" s="8">
        <f>F91+F92</f>
        <v>930</v>
      </c>
      <c r="G90" s="8">
        <f t="shared" ref="G90:J90" si="28">G91+G92</f>
        <v>1594.7</v>
      </c>
      <c r="H90" s="8">
        <f t="shared" si="28"/>
        <v>0</v>
      </c>
      <c r="I90" s="8">
        <f t="shared" si="28"/>
        <v>0</v>
      </c>
      <c r="J90" s="8">
        <f t="shared" si="28"/>
        <v>0</v>
      </c>
    </row>
    <row r="91" spans="1:29" ht="35.25" customHeight="1">
      <c r="A91" s="51"/>
      <c r="B91" s="52"/>
      <c r="C91" s="52"/>
      <c r="D91" s="7" t="s">
        <v>38</v>
      </c>
      <c r="E91" s="8">
        <f>SUM(F91:J91)</f>
        <v>2146</v>
      </c>
      <c r="F91" s="8">
        <v>790.5</v>
      </c>
      <c r="G91" s="8">
        <v>1355.5</v>
      </c>
      <c r="H91" s="8">
        <v>0</v>
      </c>
      <c r="I91" s="8">
        <v>0</v>
      </c>
      <c r="J91" s="8">
        <v>0</v>
      </c>
    </row>
    <row r="92" spans="1:29" ht="33.75" customHeight="1">
      <c r="A92" s="51"/>
      <c r="B92" s="52"/>
      <c r="C92" s="52"/>
      <c r="D92" s="7" t="s">
        <v>1</v>
      </c>
      <c r="E92" s="8">
        <f>SUM(F92:J92)</f>
        <v>378.7</v>
      </c>
      <c r="F92" s="8">
        <v>139.5</v>
      </c>
      <c r="G92" s="8">
        <v>239.2</v>
      </c>
      <c r="H92" s="8">
        <v>0</v>
      </c>
      <c r="I92" s="8">
        <v>0</v>
      </c>
      <c r="J92" s="8">
        <v>0</v>
      </c>
    </row>
    <row r="93" spans="1:29" ht="21" customHeight="1">
      <c r="A93" s="51"/>
      <c r="B93" s="52" t="s">
        <v>99</v>
      </c>
      <c r="C93" s="52" t="s">
        <v>122</v>
      </c>
      <c r="D93" s="7" t="s">
        <v>36</v>
      </c>
      <c r="E93" s="8">
        <f>E94+E95</f>
        <v>8024.7</v>
      </c>
      <c r="F93" s="8">
        <f t="shared" ref="F93:J93" si="29">F94+F95</f>
        <v>6430</v>
      </c>
      <c r="G93" s="8">
        <f t="shared" si="29"/>
        <v>1594.7</v>
      </c>
      <c r="H93" s="8">
        <f t="shared" si="29"/>
        <v>0</v>
      </c>
      <c r="I93" s="8">
        <f t="shared" si="29"/>
        <v>0</v>
      </c>
      <c r="J93" s="8">
        <f t="shared" si="29"/>
        <v>0</v>
      </c>
    </row>
    <row r="94" spans="1:29" ht="35.25" customHeight="1">
      <c r="A94" s="51"/>
      <c r="B94" s="52"/>
      <c r="C94" s="52"/>
      <c r="D94" s="7" t="s">
        <v>38</v>
      </c>
      <c r="E94" s="8">
        <f>SUM(F94:J94)</f>
        <v>2146</v>
      </c>
      <c r="F94" s="8">
        <f>F91</f>
        <v>790.5</v>
      </c>
      <c r="G94" s="8">
        <f>G91</f>
        <v>1355.5</v>
      </c>
      <c r="H94" s="8">
        <f>H91</f>
        <v>0</v>
      </c>
      <c r="I94" s="8">
        <f>I91</f>
        <v>0</v>
      </c>
      <c r="J94" s="8">
        <f>J91</f>
        <v>0</v>
      </c>
    </row>
    <row r="95" spans="1:29" ht="32.25" customHeight="1">
      <c r="A95" s="51"/>
      <c r="B95" s="52"/>
      <c r="C95" s="52"/>
      <c r="D95" s="7" t="s">
        <v>1</v>
      </c>
      <c r="E95" s="8">
        <f>SUM(F95:J95)</f>
        <v>5878.7</v>
      </c>
      <c r="F95" s="8">
        <f>F88+F92</f>
        <v>5639.5</v>
      </c>
      <c r="G95" s="8">
        <f t="shared" ref="G95:J95" si="30">G88+G92</f>
        <v>239.2</v>
      </c>
      <c r="H95" s="8">
        <f t="shared" si="30"/>
        <v>0</v>
      </c>
      <c r="I95" s="8">
        <f t="shared" si="30"/>
        <v>0</v>
      </c>
      <c r="J95" s="8">
        <f t="shared" si="30"/>
        <v>0</v>
      </c>
    </row>
    <row r="96" spans="1:29" ht="30" customHeight="1">
      <c r="A96" s="51" t="s">
        <v>94</v>
      </c>
      <c r="B96" s="51"/>
      <c r="C96" s="51"/>
      <c r="D96" s="51"/>
      <c r="E96" s="51"/>
      <c r="F96" s="51"/>
      <c r="G96" s="51"/>
      <c r="H96" s="51"/>
      <c r="I96" s="51"/>
      <c r="J96" s="51"/>
    </row>
    <row r="97" spans="1:29" ht="31.5">
      <c r="A97" s="40" t="s">
        <v>75</v>
      </c>
      <c r="B97" s="41" t="s">
        <v>105</v>
      </c>
      <c r="C97" s="41" t="s">
        <v>122</v>
      </c>
      <c r="D97" s="7" t="s">
        <v>1</v>
      </c>
      <c r="E97" s="8">
        <f>SUM(F97:J97)</f>
        <v>56</v>
      </c>
      <c r="F97" s="8">
        <v>36</v>
      </c>
      <c r="G97" s="8">
        <v>0</v>
      </c>
      <c r="H97" s="8">
        <v>0</v>
      </c>
      <c r="I97" s="8">
        <v>20</v>
      </c>
      <c r="J97" s="8">
        <v>0</v>
      </c>
    </row>
    <row r="98" spans="1:29" s="18" customFormat="1" ht="46.5" customHeight="1">
      <c r="A98" s="40"/>
      <c r="B98" s="41" t="s">
        <v>100</v>
      </c>
      <c r="C98" s="41" t="s">
        <v>122</v>
      </c>
      <c r="D98" s="7" t="s">
        <v>1</v>
      </c>
      <c r="E98" s="8">
        <f>E97</f>
        <v>56</v>
      </c>
      <c r="F98" s="8">
        <f>F97</f>
        <v>36</v>
      </c>
      <c r="G98" s="8">
        <f t="shared" ref="G98:J98" si="31">G97</f>
        <v>0</v>
      </c>
      <c r="H98" s="8">
        <f t="shared" si="31"/>
        <v>0</v>
      </c>
      <c r="I98" s="8">
        <f t="shared" si="31"/>
        <v>20</v>
      </c>
      <c r="J98" s="8">
        <f t="shared" si="31"/>
        <v>0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s="10" customFormat="1" ht="24.75" customHeight="1">
      <c r="A99" s="51"/>
      <c r="B99" s="52" t="s">
        <v>101</v>
      </c>
      <c r="C99" s="52" t="s">
        <v>122</v>
      </c>
      <c r="D99" s="7" t="s">
        <v>36</v>
      </c>
      <c r="E99" s="8">
        <f>SUM(E100:E103)</f>
        <v>930106</v>
      </c>
      <c r="F99" s="8">
        <f t="shared" ref="F99:J99" si="32">SUM(F100:F103)</f>
        <v>189493.69999999998</v>
      </c>
      <c r="G99" s="8">
        <f t="shared" si="32"/>
        <v>203526.30000000005</v>
      </c>
      <c r="H99" s="8">
        <f t="shared" si="32"/>
        <v>178932.6</v>
      </c>
      <c r="I99" s="8">
        <f t="shared" si="32"/>
        <v>179027.1</v>
      </c>
      <c r="J99" s="8">
        <f t="shared" si="32"/>
        <v>179126.3</v>
      </c>
    </row>
    <row r="100" spans="1:29" s="10" customFormat="1">
      <c r="A100" s="51"/>
      <c r="B100" s="52"/>
      <c r="C100" s="52"/>
      <c r="D100" s="7" t="s">
        <v>37</v>
      </c>
      <c r="E100" s="8">
        <f>SUM(F100:J100)</f>
        <v>17.100000000000001</v>
      </c>
      <c r="F100" s="8">
        <f>F50</f>
        <v>8.9</v>
      </c>
      <c r="G100" s="8">
        <f>G50</f>
        <v>8.1999999999999993</v>
      </c>
      <c r="H100" s="8">
        <f>H50</f>
        <v>0</v>
      </c>
      <c r="I100" s="8">
        <f>I50</f>
        <v>0</v>
      </c>
      <c r="J100" s="8">
        <f>J50</f>
        <v>0</v>
      </c>
    </row>
    <row r="101" spans="1:29" s="10" customFormat="1" ht="47.25" customHeight="1">
      <c r="A101" s="51"/>
      <c r="B101" s="52"/>
      <c r="C101" s="52"/>
      <c r="D101" s="7" t="s">
        <v>38</v>
      </c>
      <c r="E101" s="8">
        <f t="shared" ref="E101:E103" si="33">SUM(F101:J101)</f>
        <v>4562.3</v>
      </c>
      <c r="F101" s="8">
        <f>F51+F94</f>
        <v>2395.3000000000002</v>
      </c>
      <c r="G101" s="8">
        <f>G51+G94</f>
        <v>2167</v>
      </c>
      <c r="H101" s="8">
        <f>H51+H94</f>
        <v>0</v>
      </c>
      <c r="I101" s="8">
        <f>I51+I94</f>
        <v>0</v>
      </c>
      <c r="J101" s="8">
        <f>J51+J94</f>
        <v>0</v>
      </c>
      <c r="K101" s="6"/>
    </row>
    <row r="102" spans="1:29" s="10" customFormat="1" ht="31.5">
      <c r="A102" s="51"/>
      <c r="B102" s="52"/>
      <c r="C102" s="52"/>
      <c r="D102" s="7" t="s">
        <v>1</v>
      </c>
      <c r="E102" s="8">
        <f t="shared" si="33"/>
        <v>880724.6</v>
      </c>
      <c r="F102" s="8">
        <f>F52+F74+F80+F86+F95+F98</f>
        <v>178209.09999999998</v>
      </c>
      <c r="G102" s="8">
        <f>G52+G74+G80+G86+G95+G98</f>
        <v>192370.70000000004</v>
      </c>
      <c r="H102" s="8">
        <f>H52+H74+H80+H86+H95+H98</f>
        <v>169952.2</v>
      </c>
      <c r="I102" s="8">
        <f>I52+I74+I80+I86+I95+I98</f>
        <v>170046.7</v>
      </c>
      <c r="J102" s="8">
        <f>J52+J74+J80+J86+J95+J98</f>
        <v>170145.9</v>
      </c>
      <c r="K102" s="6"/>
    </row>
    <row r="103" spans="1:29" s="10" customFormat="1" ht="31.5">
      <c r="A103" s="51"/>
      <c r="B103" s="52"/>
      <c r="C103" s="52"/>
      <c r="D103" s="7" t="s">
        <v>39</v>
      </c>
      <c r="E103" s="8">
        <f t="shared" si="33"/>
        <v>44802</v>
      </c>
      <c r="F103" s="8">
        <f>F81</f>
        <v>8880.4</v>
      </c>
      <c r="G103" s="8">
        <f>G81</f>
        <v>8980.4</v>
      </c>
      <c r="H103" s="8">
        <f>H81</f>
        <v>8980.4</v>
      </c>
      <c r="I103" s="8">
        <f>I81</f>
        <v>8980.4</v>
      </c>
      <c r="J103" s="8">
        <f>J81</f>
        <v>8980.4</v>
      </c>
      <c r="K103" s="6"/>
    </row>
    <row r="104" spans="1:29" s="10" customFormat="1" ht="49.5" customHeight="1">
      <c r="A104" s="21"/>
      <c r="B104" s="22"/>
      <c r="C104" s="22"/>
      <c r="D104" s="5"/>
      <c r="E104" s="23"/>
      <c r="F104" s="23"/>
      <c r="G104" s="23"/>
      <c r="H104" s="23"/>
      <c r="I104" s="23"/>
      <c r="J104" s="23"/>
      <c r="K104" s="6"/>
    </row>
    <row r="105" spans="1:29" s="10" customFormat="1" ht="26.25" customHeight="1">
      <c r="A105" s="47"/>
      <c r="B105" s="47"/>
      <c r="C105" s="47"/>
      <c r="D105" s="5"/>
      <c r="E105" s="24"/>
      <c r="F105" s="25"/>
      <c r="G105" s="25"/>
      <c r="H105" s="25"/>
      <c r="I105" s="25"/>
      <c r="J105" s="25"/>
      <c r="K105" s="12"/>
    </row>
    <row r="106" spans="1:29" s="10" customFormat="1">
      <c r="A106" s="47"/>
      <c r="B106" s="47"/>
      <c r="C106" s="47"/>
      <c r="D106" s="5"/>
      <c r="E106" s="24"/>
      <c r="F106" s="25"/>
      <c r="G106" s="25"/>
      <c r="H106" s="25"/>
      <c r="I106" s="25"/>
      <c r="J106" s="25"/>
      <c r="K106" s="12"/>
    </row>
    <row r="107" spans="1:29" s="10" customFormat="1">
      <c r="A107" s="47"/>
      <c r="B107" s="47"/>
      <c r="C107" s="47"/>
      <c r="D107" s="5"/>
      <c r="E107" s="24"/>
      <c r="F107" s="25"/>
      <c r="G107" s="25"/>
      <c r="H107" s="25"/>
      <c r="I107" s="25"/>
      <c r="J107" s="25"/>
      <c r="K107" s="12"/>
    </row>
    <row r="108" spans="1:29" s="10" customFormat="1">
      <c r="A108" s="47"/>
      <c r="B108" s="47"/>
      <c r="C108" s="47"/>
      <c r="D108" s="5"/>
      <c r="E108" s="24"/>
      <c r="F108" s="25"/>
      <c r="G108" s="25"/>
      <c r="H108" s="25"/>
      <c r="I108" s="25"/>
      <c r="J108" s="25"/>
    </row>
    <row r="109" spans="1:29" s="10" customForma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</row>
    <row r="110" spans="1:29" s="10" customFormat="1" ht="46.5" customHeight="1">
      <c r="A110" s="21"/>
      <c r="B110" s="22"/>
      <c r="C110" s="22"/>
      <c r="D110" s="5"/>
      <c r="E110" s="23"/>
      <c r="F110" s="23"/>
      <c r="G110" s="23"/>
      <c r="H110" s="23"/>
      <c r="I110" s="23"/>
      <c r="J110" s="23"/>
    </row>
    <row r="111" spans="1:29" s="10" customFormat="1" ht="47.25" customHeight="1">
      <c r="A111" s="21"/>
      <c r="B111" s="22"/>
      <c r="C111" s="22"/>
      <c r="D111" s="5"/>
      <c r="E111" s="23"/>
      <c r="F111" s="23"/>
      <c r="G111" s="23"/>
      <c r="H111" s="23"/>
      <c r="I111" s="23"/>
      <c r="J111" s="23"/>
    </row>
    <row r="112" spans="1:29" s="10" customFormat="1" ht="48.75" customHeight="1">
      <c r="A112" s="21"/>
      <c r="B112" s="22"/>
      <c r="C112" s="22"/>
      <c r="D112" s="5"/>
      <c r="E112" s="23"/>
      <c r="F112" s="23"/>
      <c r="G112" s="23"/>
      <c r="H112" s="23"/>
      <c r="I112" s="23"/>
      <c r="J112" s="23"/>
    </row>
    <row r="113" spans="1:10" s="10" customFormat="1" ht="48.75" customHeight="1">
      <c r="A113" s="21"/>
      <c r="B113" s="22"/>
      <c r="C113" s="22"/>
      <c r="D113" s="5"/>
      <c r="E113" s="23"/>
      <c r="F113" s="23"/>
      <c r="G113" s="23"/>
      <c r="H113" s="23"/>
      <c r="I113" s="23"/>
      <c r="J113" s="23"/>
    </row>
    <row r="114" spans="1:10" s="10" customFormat="1" ht="47.25" customHeight="1">
      <c r="A114" s="21"/>
      <c r="B114" s="22"/>
      <c r="C114" s="22"/>
      <c r="D114" s="5"/>
      <c r="E114" s="23"/>
      <c r="F114" s="23"/>
      <c r="G114" s="23"/>
      <c r="H114" s="23"/>
      <c r="I114" s="23"/>
      <c r="J114" s="23"/>
    </row>
    <row r="115" spans="1:10" s="10" customFormat="1" ht="48" customHeight="1">
      <c r="A115" s="21"/>
      <c r="B115" s="22"/>
      <c r="C115" s="22"/>
      <c r="D115" s="5"/>
      <c r="E115" s="23"/>
      <c r="F115" s="23"/>
      <c r="G115" s="23"/>
      <c r="H115" s="23"/>
      <c r="I115" s="23"/>
      <c r="J115" s="23"/>
    </row>
    <row r="116" spans="1:10" s="10" customFormat="1">
      <c r="A116" s="21"/>
      <c r="B116" s="22"/>
      <c r="C116" s="22"/>
      <c r="D116" s="5"/>
      <c r="E116" s="23"/>
      <c r="F116" s="23"/>
      <c r="G116" s="23"/>
      <c r="H116" s="23"/>
      <c r="I116" s="23"/>
      <c r="J116" s="23"/>
    </row>
    <row r="117" spans="1:10" s="10" customFormat="1" ht="45.75" customHeight="1">
      <c r="A117" s="21"/>
      <c r="B117" s="22"/>
      <c r="C117" s="22"/>
      <c r="D117" s="5"/>
      <c r="E117" s="23"/>
      <c r="F117" s="23"/>
      <c r="G117" s="23"/>
      <c r="H117" s="23"/>
      <c r="I117" s="23"/>
      <c r="J117" s="23"/>
    </row>
    <row r="118" spans="1:10" s="10" customFormat="1" ht="47.25" customHeight="1">
      <c r="A118" s="21"/>
      <c r="B118" s="22"/>
      <c r="C118" s="22"/>
      <c r="D118" s="5"/>
      <c r="E118" s="23"/>
      <c r="F118" s="23"/>
      <c r="G118" s="23"/>
      <c r="H118" s="23"/>
      <c r="I118" s="23"/>
      <c r="J118" s="23"/>
    </row>
    <row r="119" spans="1:10" s="10" customFormat="1">
      <c r="A119" s="49"/>
      <c r="B119" s="50"/>
      <c r="C119" s="50"/>
      <c r="D119" s="5"/>
      <c r="E119" s="23"/>
      <c r="F119" s="23"/>
      <c r="G119" s="23"/>
      <c r="H119" s="23"/>
      <c r="I119" s="23"/>
      <c r="J119" s="23"/>
    </row>
    <row r="120" spans="1:10" s="10" customFormat="1" ht="48" customHeight="1">
      <c r="A120" s="49"/>
      <c r="B120" s="50"/>
      <c r="C120" s="50"/>
      <c r="D120" s="5"/>
      <c r="E120" s="23"/>
      <c r="F120" s="23"/>
      <c r="G120" s="23"/>
      <c r="H120" s="23"/>
      <c r="I120" s="23"/>
      <c r="J120" s="23"/>
    </row>
    <row r="121" spans="1:10" s="10" customFormat="1">
      <c r="A121" s="49"/>
      <c r="B121" s="50"/>
      <c r="C121" s="50"/>
      <c r="D121" s="5"/>
      <c r="E121" s="23"/>
      <c r="F121" s="23"/>
      <c r="G121" s="23"/>
      <c r="H121" s="23"/>
      <c r="I121" s="23"/>
      <c r="J121" s="23"/>
    </row>
    <row r="122" spans="1:10" s="10" customFormat="1" ht="48" customHeight="1">
      <c r="A122" s="21"/>
      <c r="B122" s="22"/>
      <c r="C122" s="22"/>
      <c r="D122" s="5"/>
      <c r="E122" s="23"/>
      <c r="F122" s="23"/>
      <c r="G122" s="23"/>
      <c r="H122" s="23"/>
      <c r="I122" s="23"/>
      <c r="J122" s="23"/>
    </row>
    <row r="123" spans="1:10" s="10" customFormat="1" ht="47.25" customHeight="1">
      <c r="A123" s="21"/>
      <c r="B123" s="22"/>
      <c r="C123" s="22"/>
      <c r="D123" s="5"/>
      <c r="E123" s="23"/>
      <c r="F123" s="23"/>
      <c r="G123" s="23"/>
      <c r="H123" s="23"/>
      <c r="I123" s="23"/>
      <c r="J123" s="23"/>
    </row>
    <row r="124" spans="1:10" s="10" customFormat="1" ht="47.25" customHeight="1">
      <c r="A124" s="21"/>
      <c r="B124" s="22"/>
      <c r="C124" s="22"/>
      <c r="D124" s="5"/>
      <c r="E124" s="23"/>
      <c r="F124" s="23"/>
      <c r="G124" s="23"/>
      <c r="H124" s="23"/>
      <c r="I124" s="23"/>
      <c r="J124" s="23"/>
    </row>
    <row r="125" spans="1:10" s="10" customFormat="1" ht="63" customHeight="1">
      <c r="A125" s="21"/>
      <c r="B125" s="22"/>
      <c r="C125" s="22"/>
      <c r="D125" s="5"/>
      <c r="E125" s="23"/>
      <c r="F125" s="23"/>
      <c r="G125" s="23"/>
      <c r="H125" s="23"/>
      <c r="I125" s="23"/>
      <c r="J125" s="23"/>
    </row>
    <row r="126" spans="1:10" s="10" customFormat="1" ht="48.75" customHeight="1">
      <c r="A126" s="21"/>
      <c r="B126" s="22"/>
      <c r="C126" s="22"/>
      <c r="D126" s="5"/>
      <c r="E126" s="23"/>
      <c r="F126" s="23"/>
      <c r="G126" s="23"/>
      <c r="H126" s="23"/>
      <c r="I126" s="23"/>
      <c r="J126" s="23"/>
    </row>
    <row r="127" spans="1:10" s="10" customFormat="1" ht="48" customHeight="1">
      <c r="A127" s="21"/>
      <c r="B127" s="22"/>
      <c r="C127" s="22"/>
      <c r="D127" s="5"/>
      <c r="E127" s="23"/>
      <c r="F127" s="23"/>
      <c r="G127" s="23"/>
      <c r="H127" s="23"/>
      <c r="I127" s="23"/>
      <c r="J127" s="23"/>
    </row>
    <row r="128" spans="1:10" s="10" customFormat="1" ht="48.75" customHeight="1">
      <c r="A128" s="21"/>
      <c r="B128" s="22"/>
      <c r="C128" s="22"/>
      <c r="D128" s="5"/>
      <c r="E128" s="23"/>
      <c r="F128" s="23"/>
      <c r="G128" s="23"/>
      <c r="H128" s="23"/>
      <c r="I128" s="23"/>
      <c r="J128" s="23"/>
    </row>
    <row r="129" spans="1:11" s="10" customFormat="1" ht="50.25" customHeight="1">
      <c r="A129" s="21"/>
      <c r="B129" s="22"/>
      <c r="C129" s="22"/>
      <c r="D129" s="5"/>
      <c r="E129" s="23"/>
      <c r="F129" s="23"/>
      <c r="G129" s="23"/>
      <c r="H129" s="23"/>
      <c r="I129" s="23"/>
      <c r="J129" s="23"/>
    </row>
    <row r="130" spans="1:11" s="10" customFormat="1" ht="61.5" customHeight="1">
      <c r="A130" s="21"/>
      <c r="B130" s="22"/>
      <c r="C130" s="22"/>
      <c r="D130" s="5"/>
      <c r="E130" s="23"/>
      <c r="F130" s="23"/>
      <c r="G130" s="23"/>
      <c r="H130" s="23"/>
      <c r="I130" s="23"/>
      <c r="J130" s="23"/>
    </row>
    <row r="131" spans="1:11" s="10" customFormat="1" ht="58.5" customHeight="1">
      <c r="A131" s="26"/>
      <c r="B131" s="27"/>
      <c r="C131" s="27"/>
      <c r="D131" s="28"/>
      <c r="E131" s="29"/>
      <c r="F131" s="29"/>
      <c r="G131" s="29"/>
      <c r="H131" s="29"/>
      <c r="I131" s="29"/>
      <c r="J131" s="29"/>
    </row>
    <row r="132" spans="1:11" s="10" customFormat="1" ht="56.25" customHeight="1">
      <c r="A132" s="26"/>
      <c r="B132" s="27"/>
      <c r="C132" s="27"/>
      <c r="D132" s="28"/>
      <c r="E132" s="29"/>
      <c r="F132" s="29"/>
      <c r="G132" s="29"/>
      <c r="H132" s="29"/>
      <c r="I132" s="29"/>
      <c r="J132" s="29"/>
    </row>
    <row r="133" spans="1:11" s="10" customFormat="1" ht="56.25" customHeight="1">
      <c r="A133" s="26"/>
      <c r="B133" s="27"/>
      <c r="C133" s="27"/>
      <c r="D133" s="28"/>
      <c r="E133" s="29"/>
      <c r="F133" s="29"/>
      <c r="G133" s="29"/>
      <c r="H133" s="29"/>
      <c r="I133" s="29"/>
      <c r="J133" s="29"/>
    </row>
    <row r="134" spans="1:11" s="10" customFormat="1" ht="57" customHeight="1">
      <c r="A134" s="26"/>
      <c r="B134" s="27"/>
      <c r="C134" s="27"/>
      <c r="D134" s="28"/>
      <c r="E134" s="29"/>
      <c r="F134" s="29"/>
      <c r="G134" s="29"/>
      <c r="H134" s="29"/>
      <c r="I134" s="29"/>
      <c r="J134" s="29"/>
    </row>
    <row r="135" spans="1:11" s="10" customFormat="1" ht="21.75" customHeight="1">
      <c r="A135" s="47"/>
      <c r="B135" s="47"/>
      <c r="C135" s="47"/>
      <c r="D135" s="30"/>
      <c r="E135" s="25"/>
      <c r="F135" s="25"/>
      <c r="G135" s="25"/>
      <c r="H135" s="25"/>
      <c r="I135" s="25"/>
      <c r="J135" s="25"/>
      <c r="K135" s="12"/>
    </row>
    <row r="136" spans="1:11" s="10" customFormat="1" ht="51.75" customHeight="1">
      <c r="A136" s="47"/>
      <c r="B136" s="47"/>
      <c r="C136" s="47"/>
      <c r="D136" s="30"/>
      <c r="E136" s="25"/>
      <c r="F136" s="25"/>
      <c r="G136" s="25"/>
      <c r="H136" s="25"/>
      <c r="I136" s="25"/>
      <c r="J136" s="25"/>
      <c r="K136" s="12"/>
    </row>
    <row r="137" spans="1:11" s="10" customFormat="1">
      <c r="A137" s="47"/>
      <c r="B137" s="47"/>
      <c r="C137" s="47"/>
      <c r="D137" s="30"/>
      <c r="E137" s="25"/>
      <c r="F137" s="25"/>
      <c r="G137" s="25"/>
      <c r="H137" s="25"/>
      <c r="I137" s="25"/>
      <c r="J137" s="25"/>
      <c r="K137" s="12"/>
    </row>
    <row r="138" spans="1:11" s="10" customFormat="1" ht="25.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1" s="10" customFormat="1" ht="46.5" customHeight="1">
      <c r="A139" s="49"/>
      <c r="B139" s="50"/>
      <c r="C139" s="50"/>
      <c r="D139" s="5"/>
      <c r="E139" s="23"/>
      <c r="F139" s="23"/>
      <c r="G139" s="23"/>
      <c r="H139" s="23"/>
      <c r="I139" s="23"/>
      <c r="J139" s="23"/>
    </row>
    <row r="140" spans="1:11" s="10" customFormat="1">
      <c r="A140" s="49"/>
      <c r="B140" s="50"/>
      <c r="C140" s="50"/>
      <c r="D140" s="5"/>
      <c r="E140" s="23"/>
      <c r="F140" s="23"/>
      <c r="G140" s="23"/>
      <c r="H140" s="23"/>
      <c r="I140" s="23"/>
      <c r="J140" s="23"/>
    </row>
    <row r="141" spans="1:11" s="10" customFormat="1">
      <c r="A141" s="49"/>
      <c r="B141" s="50"/>
      <c r="C141" s="50"/>
      <c r="D141" s="5"/>
      <c r="E141" s="23"/>
      <c r="F141" s="23"/>
      <c r="G141" s="23"/>
      <c r="H141" s="23"/>
      <c r="I141" s="23"/>
      <c r="J141" s="23"/>
    </row>
    <row r="142" spans="1:11" s="10" customFormat="1" ht="79.5" customHeight="1">
      <c r="A142" s="6"/>
      <c r="B142" s="22"/>
      <c r="C142" s="22"/>
      <c r="D142" s="5"/>
      <c r="E142" s="23"/>
      <c r="F142" s="23"/>
      <c r="G142" s="23"/>
      <c r="H142" s="23"/>
      <c r="I142" s="23"/>
      <c r="J142" s="23"/>
    </row>
    <row r="143" spans="1:11" s="10" customFormat="1" ht="93.75" customHeight="1">
      <c r="A143" s="6"/>
      <c r="B143" s="31"/>
      <c r="C143" s="22"/>
      <c r="D143" s="5"/>
      <c r="E143" s="23"/>
      <c r="F143" s="23"/>
      <c r="G143" s="23"/>
      <c r="H143" s="23"/>
      <c r="I143" s="23"/>
      <c r="J143" s="23"/>
    </row>
    <row r="144" spans="1:11" s="10" customFormat="1" ht="47.25" customHeight="1">
      <c r="A144" s="32"/>
      <c r="B144" s="27"/>
      <c r="C144" s="27"/>
      <c r="D144" s="28"/>
      <c r="E144" s="29"/>
      <c r="F144" s="29"/>
      <c r="G144" s="29"/>
      <c r="H144" s="29"/>
      <c r="I144" s="29"/>
      <c r="J144" s="29"/>
    </row>
    <row r="145" spans="1:11" s="10" customFormat="1" ht="15.75" customHeight="1">
      <c r="A145" s="47"/>
      <c r="B145" s="47"/>
      <c r="C145" s="47"/>
      <c r="D145" s="30"/>
      <c r="E145" s="24"/>
      <c r="F145" s="24"/>
      <c r="G145" s="24"/>
      <c r="H145" s="24"/>
      <c r="I145" s="24"/>
      <c r="J145" s="24"/>
      <c r="K145" s="12"/>
    </row>
    <row r="146" spans="1:11" s="10" customFormat="1">
      <c r="A146" s="47"/>
      <c r="B146" s="47"/>
      <c r="C146" s="47"/>
      <c r="D146" s="30"/>
      <c r="E146" s="24"/>
      <c r="F146" s="25"/>
      <c r="G146" s="25"/>
      <c r="H146" s="25"/>
      <c r="I146" s="25"/>
      <c r="J146" s="25"/>
      <c r="K146" s="12"/>
    </row>
    <row r="147" spans="1:11" s="10" customFormat="1">
      <c r="A147" s="47"/>
      <c r="B147" s="47"/>
      <c r="C147" s="47"/>
      <c r="D147" s="30"/>
      <c r="E147" s="24"/>
      <c r="F147" s="25"/>
      <c r="G147" s="25"/>
      <c r="H147" s="25"/>
      <c r="I147" s="25"/>
      <c r="J147" s="25"/>
      <c r="K147" s="12"/>
    </row>
    <row r="148" spans="1:11" s="10" customFormat="1">
      <c r="A148" s="47"/>
      <c r="B148" s="47"/>
      <c r="C148" s="47"/>
      <c r="D148" s="33"/>
      <c r="E148" s="24"/>
      <c r="F148" s="24"/>
      <c r="G148" s="24"/>
      <c r="H148" s="24"/>
      <c r="I148" s="24"/>
      <c r="J148" s="24"/>
      <c r="K148" s="12"/>
    </row>
    <row r="149" spans="1:11" s="10" customFormat="1" ht="45" customHeight="1">
      <c r="A149" s="47"/>
      <c r="B149" s="47"/>
      <c r="C149" s="47"/>
      <c r="D149" s="30"/>
      <c r="E149" s="24"/>
      <c r="F149" s="24"/>
      <c r="G149" s="24"/>
      <c r="H149" s="24"/>
      <c r="I149" s="24"/>
      <c r="J149" s="24"/>
      <c r="K149" s="12"/>
    </row>
    <row r="150" spans="1:11" s="10" customFormat="1">
      <c r="A150" s="47"/>
      <c r="B150" s="47"/>
      <c r="C150" s="47"/>
      <c r="D150" s="30"/>
      <c r="E150" s="24"/>
      <c r="F150" s="24"/>
      <c r="G150" s="24"/>
      <c r="H150" s="24"/>
      <c r="I150" s="24"/>
      <c r="J150" s="24"/>
      <c r="K150" s="12"/>
    </row>
    <row r="151" spans="1:11" s="10" customFormat="1">
      <c r="A151" s="47"/>
      <c r="B151" s="47"/>
      <c r="C151" s="47"/>
      <c r="D151" s="30"/>
      <c r="E151" s="24"/>
      <c r="F151" s="24"/>
      <c r="G151" s="24"/>
      <c r="H151" s="24"/>
      <c r="I151" s="24"/>
      <c r="J151" s="24"/>
      <c r="K151" s="12"/>
    </row>
    <row r="152" spans="1:11" s="10" customFormat="1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5"/>
    </row>
    <row r="153" spans="1:11" s="10" customFormat="1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5"/>
    </row>
    <row r="154" spans="1:11" s="10" customFormat="1" ht="1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5"/>
    </row>
    <row r="155" spans="1:11" s="10" customFormat="1" ht="46.5" customHeight="1">
      <c r="A155" s="21"/>
      <c r="B155" s="22"/>
      <c r="C155" s="22"/>
      <c r="D155" s="5"/>
      <c r="E155" s="23"/>
      <c r="F155" s="23"/>
      <c r="G155" s="23"/>
      <c r="H155" s="23"/>
      <c r="I155" s="23"/>
      <c r="J155" s="23"/>
      <c r="K155" s="14"/>
    </row>
    <row r="156" spans="1:11" s="10" customFormat="1" ht="61.5" customHeight="1">
      <c r="A156" s="21"/>
      <c r="B156" s="22"/>
      <c r="C156" s="22"/>
      <c r="D156" s="5"/>
      <c r="E156" s="23"/>
      <c r="F156" s="23"/>
      <c r="G156" s="23"/>
      <c r="H156" s="23"/>
      <c r="I156" s="23"/>
      <c r="J156" s="23"/>
      <c r="K156" s="14"/>
    </row>
    <row r="157" spans="1:11" s="10" customFormat="1" ht="48" customHeight="1">
      <c r="A157" s="21"/>
      <c r="B157" s="22"/>
      <c r="C157" s="22"/>
      <c r="D157" s="5"/>
      <c r="E157" s="23"/>
      <c r="F157" s="23"/>
      <c r="G157" s="23"/>
      <c r="H157" s="23"/>
      <c r="I157" s="23"/>
      <c r="J157" s="23"/>
      <c r="K157" s="14"/>
    </row>
    <row r="158" spans="1:11" s="10" customFormat="1" ht="56.25" customHeight="1">
      <c r="A158" s="21"/>
      <c r="B158" s="22"/>
      <c r="C158" s="22"/>
      <c r="D158" s="5"/>
      <c r="E158" s="23"/>
      <c r="F158" s="23"/>
      <c r="G158" s="23"/>
      <c r="H158" s="23"/>
      <c r="I158" s="23"/>
      <c r="J158" s="23"/>
      <c r="K158" s="14"/>
    </row>
    <row r="159" spans="1:11" s="10" customFormat="1" ht="46.5" customHeight="1">
      <c r="A159" s="21"/>
      <c r="B159" s="22"/>
      <c r="C159" s="22"/>
      <c r="D159" s="5"/>
      <c r="E159" s="23"/>
      <c r="F159" s="23"/>
      <c r="G159" s="23"/>
      <c r="H159" s="23"/>
      <c r="I159" s="23"/>
      <c r="J159" s="23"/>
    </row>
    <row r="160" spans="1:11" s="10" customFormat="1">
      <c r="A160" s="49"/>
      <c r="B160" s="50"/>
      <c r="C160" s="50"/>
      <c r="D160" s="5"/>
      <c r="E160" s="23"/>
      <c r="F160" s="23"/>
      <c r="G160" s="23"/>
      <c r="H160" s="23"/>
      <c r="I160" s="23"/>
      <c r="J160" s="23"/>
    </row>
    <row r="161" spans="1:11" s="10" customFormat="1" ht="45.75" customHeight="1">
      <c r="A161" s="49"/>
      <c r="B161" s="50"/>
      <c r="C161" s="50"/>
      <c r="D161" s="5"/>
      <c r="E161" s="23"/>
      <c r="F161" s="23"/>
      <c r="G161" s="23"/>
      <c r="H161" s="23"/>
      <c r="I161" s="23"/>
      <c r="J161" s="23"/>
    </row>
    <row r="162" spans="1:11" s="10" customFormat="1">
      <c r="A162" s="49"/>
      <c r="B162" s="50"/>
      <c r="C162" s="50"/>
      <c r="D162" s="5"/>
      <c r="E162" s="23"/>
      <c r="F162" s="23"/>
      <c r="G162" s="23"/>
      <c r="H162" s="23"/>
      <c r="I162" s="23"/>
      <c r="J162" s="23"/>
    </row>
    <row r="163" spans="1:11" s="10" customFormat="1" ht="48" customHeight="1">
      <c r="A163" s="21"/>
      <c r="B163" s="22"/>
      <c r="C163" s="22"/>
      <c r="D163" s="5"/>
      <c r="E163" s="23"/>
      <c r="F163" s="23"/>
      <c r="G163" s="23"/>
      <c r="H163" s="23"/>
      <c r="I163" s="23"/>
      <c r="J163" s="23"/>
    </row>
    <row r="164" spans="1:11" s="10" customFormat="1" ht="78.75" customHeight="1">
      <c r="A164" s="21"/>
      <c r="B164" s="22"/>
      <c r="C164" s="22"/>
      <c r="D164" s="5"/>
      <c r="E164" s="23"/>
      <c r="F164" s="23"/>
      <c r="G164" s="23"/>
      <c r="H164" s="23"/>
      <c r="I164" s="23"/>
      <c r="J164" s="23"/>
    </row>
    <row r="165" spans="1:11" s="10" customFormat="1" ht="126" customHeight="1">
      <c r="A165" s="21"/>
      <c r="B165" s="22"/>
      <c r="C165" s="22"/>
      <c r="D165" s="5"/>
      <c r="E165" s="23"/>
      <c r="F165" s="23"/>
      <c r="G165" s="23"/>
      <c r="H165" s="23"/>
      <c r="I165" s="23"/>
      <c r="J165" s="23"/>
    </row>
    <row r="166" spans="1:11" s="10" customFormat="1" ht="64.5" customHeight="1">
      <c r="A166" s="21"/>
      <c r="B166" s="22"/>
      <c r="C166" s="22"/>
      <c r="D166" s="5"/>
      <c r="E166" s="23"/>
      <c r="F166" s="23"/>
      <c r="G166" s="23"/>
      <c r="H166" s="23"/>
      <c r="I166" s="23"/>
      <c r="J166" s="23"/>
    </row>
    <row r="167" spans="1:11" s="10" customFormat="1" ht="45.75" customHeight="1">
      <c r="A167" s="21"/>
      <c r="B167" s="22"/>
      <c r="C167" s="22"/>
      <c r="D167" s="5"/>
      <c r="E167" s="23"/>
      <c r="F167" s="23"/>
      <c r="G167" s="23"/>
      <c r="H167" s="23"/>
      <c r="I167" s="23"/>
      <c r="J167" s="23"/>
    </row>
    <row r="168" spans="1:11" s="10" customFormat="1" ht="142.5" customHeight="1">
      <c r="A168" s="21"/>
      <c r="B168" s="22"/>
      <c r="C168" s="22"/>
      <c r="D168" s="5"/>
      <c r="E168" s="23"/>
      <c r="F168" s="23"/>
      <c r="G168" s="23"/>
      <c r="H168" s="23"/>
      <c r="I168" s="23"/>
      <c r="J168" s="23"/>
    </row>
    <row r="169" spans="1:11" s="10" customFormat="1" ht="49.5" customHeight="1">
      <c r="A169" s="21"/>
      <c r="B169" s="22"/>
      <c r="C169" s="22"/>
      <c r="D169" s="5"/>
      <c r="E169" s="23"/>
      <c r="F169" s="23"/>
      <c r="G169" s="23"/>
      <c r="H169" s="23"/>
      <c r="I169" s="23"/>
      <c r="J169" s="23"/>
    </row>
    <row r="170" spans="1:11" s="10" customFormat="1" ht="62.25" customHeight="1">
      <c r="A170" s="21"/>
      <c r="B170" s="22"/>
      <c r="C170" s="22"/>
      <c r="D170" s="5"/>
      <c r="E170" s="23"/>
      <c r="F170" s="23"/>
      <c r="G170" s="23"/>
      <c r="H170" s="23"/>
      <c r="I170" s="23"/>
      <c r="J170" s="23"/>
    </row>
    <row r="171" spans="1:11" s="10" customFormat="1" ht="48" customHeight="1">
      <c r="A171" s="21"/>
      <c r="B171" s="22"/>
      <c r="C171" s="22"/>
      <c r="D171" s="5"/>
      <c r="E171" s="23"/>
      <c r="F171" s="23"/>
      <c r="G171" s="23"/>
      <c r="H171" s="23"/>
      <c r="I171" s="23"/>
      <c r="J171" s="23"/>
    </row>
    <row r="172" spans="1:11" s="10" customFormat="1" ht="49.5" customHeight="1">
      <c r="A172" s="21"/>
      <c r="B172" s="22"/>
      <c r="C172" s="22"/>
      <c r="D172" s="5"/>
      <c r="E172" s="23"/>
      <c r="F172" s="23"/>
      <c r="G172" s="23"/>
      <c r="H172" s="23"/>
      <c r="I172" s="23"/>
      <c r="J172" s="23"/>
    </row>
    <row r="173" spans="1:11" s="10" customFormat="1" ht="45.75" customHeight="1">
      <c r="A173" s="21"/>
      <c r="B173" s="31"/>
      <c r="C173" s="22"/>
      <c r="D173" s="5"/>
      <c r="E173" s="23"/>
      <c r="F173" s="23"/>
      <c r="G173" s="23"/>
      <c r="H173" s="23"/>
      <c r="I173" s="23"/>
      <c r="J173" s="23"/>
    </row>
    <row r="174" spans="1:11" s="10" customFormat="1" ht="48.75" customHeight="1">
      <c r="A174" s="21"/>
      <c r="B174" s="31"/>
      <c r="C174" s="22"/>
      <c r="D174" s="5"/>
      <c r="E174" s="23"/>
      <c r="F174" s="23"/>
      <c r="G174" s="23"/>
      <c r="H174" s="23"/>
      <c r="I174" s="23"/>
      <c r="J174" s="23"/>
    </row>
    <row r="175" spans="1:11" s="10" customFormat="1" ht="15.75" customHeight="1">
      <c r="A175" s="47"/>
      <c r="B175" s="47"/>
      <c r="C175" s="47"/>
      <c r="D175" s="30"/>
      <c r="E175" s="24"/>
      <c r="F175" s="24"/>
      <c r="G175" s="24"/>
      <c r="H175" s="24"/>
      <c r="I175" s="24"/>
      <c r="J175" s="24"/>
      <c r="K175" s="12"/>
    </row>
    <row r="176" spans="1:11" s="10" customFormat="1">
      <c r="A176" s="47"/>
      <c r="B176" s="47"/>
      <c r="C176" s="47"/>
      <c r="D176" s="30"/>
      <c r="E176" s="24"/>
      <c r="F176" s="25"/>
      <c r="G176" s="25"/>
      <c r="H176" s="25"/>
      <c r="I176" s="25"/>
      <c r="J176" s="25"/>
      <c r="K176" s="12"/>
    </row>
    <row r="177" spans="1:11" s="10" customFormat="1">
      <c r="A177" s="47"/>
      <c r="B177" s="47"/>
      <c r="C177" s="47"/>
      <c r="D177" s="30"/>
      <c r="E177" s="24"/>
      <c r="F177" s="25"/>
      <c r="G177" s="25"/>
      <c r="H177" s="25"/>
      <c r="I177" s="25"/>
      <c r="J177" s="25"/>
      <c r="K177" s="12"/>
    </row>
    <row r="178" spans="1:11" s="10" customFormat="1" ht="1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5"/>
    </row>
    <row r="179" spans="1:11" s="10" customFormat="1" ht="64.5" customHeight="1">
      <c r="A179" s="21"/>
      <c r="B179" s="22"/>
      <c r="C179" s="22"/>
      <c r="D179" s="5"/>
      <c r="E179" s="23"/>
      <c r="F179" s="23"/>
      <c r="G179" s="23"/>
      <c r="H179" s="23"/>
      <c r="I179" s="23"/>
      <c r="J179" s="23"/>
    </row>
    <row r="180" spans="1:11" s="10" customFormat="1" ht="47.25" customHeight="1">
      <c r="A180" s="21"/>
      <c r="B180" s="22"/>
      <c r="C180" s="22"/>
      <c r="D180" s="5"/>
      <c r="E180" s="23"/>
      <c r="F180" s="23"/>
      <c r="G180" s="23"/>
      <c r="H180" s="23"/>
      <c r="I180" s="23"/>
      <c r="J180" s="23"/>
    </row>
    <row r="181" spans="1:11" s="10" customFormat="1" ht="48" customHeight="1">
      <c r="A181" s="21"/>
      <c r="B181" s="22"/>
      <c r="C181" s="22"/>
      <c r="D181" s="5"/>
      <c r="E181" s="23"/>
      <c r="F181" s="23"/>
      <c r="G181" s="23"/>
      <c r="H181" s="23"/>
      <c r="I181" s="23"/>
      <c r="J181" s="23"/>
    </row>
    <row r="182" spans="1:11" s="10" customFormat="1" ht="48" customHeight="1">
      <c r="A182" s="21"/>
      <c r="B182" s="22"/>
      <c r="C182" s="22"/>
      <c r="D182" s="5"/>
      <c r="E182" s="23"/>
      <c r="F182" s="23"/>
      <c r="G182" s="23"/>
      <c r="H182" s="23"/>
      <c r="I182" s="23"/>
      <c r="J182" s="23"/>
    </row>
    <row r="183" spans="1:11" s="10" customFormat="1" ht="64.5" customHeight="1">
      <c r="A183" s="21"/>
      <c r="B183" s="22"/>
      <c r="C183" s="22"/>
      <c r="D183" s="5"/>
      <c r="E183" s="23"/>
      <c r="F183" s="23"/>
      <c r="G183" s="23"/>
      <c r="H183" s="23"/>
      <c r="I183" s="23"/>
      <c r="J183" s="23"/>
    </row>
    <row r="184" spans="1:11" s="10" customFormat="1" ht="47.25" customHeight="1">
      <c r="A184" s="21"/>
      <c r="B184" s="22"/>
      <c r="C184" s="22"/>
      <c r="D184" s="5"/>
      <c r="E184" s="23"/>
      <c r="F184" s="23"/>
      <c r="G184" s="23"/>
      <c r="H184" s="23"/>
      <c r="I184" s="23"/>
      <c r="J184" s="23"/>
    </row>
    <row r="185" spans="1:11" s="10" customFormat="1" ht="47.25" customHeight="1">
      <c r="A185" s="21"/>
      <c r="B185" s="22"/>
      <c r="C185" s="22"/>
      <c r="D185" s="5"/>
      <c r="E185" s="23"/>
      <c r="F185" s="23"/>
      <c r="G185" s="23"/>
      <c r="H185" s="23"/>
      <c r="I185" s="23"/>
      <c r="J185" s="23"/>
    </row>
    <row r="186" spans="1:11" s="10" customFormat="1" ht="48" customHeight="1">
      <c r="A186" s="21"/>
      <c r="B186" s="22"/>
      <c r="C186" s="22"/>
      <c r="D186" s="5"/>
      <c r="E186" s="23"/>
      <c r="F186" s="34"/>
      <c r="G186" s="34"/>
      <c r="H186" s="34"/>
      <c r="I186" s="34"/>
      <c r="J186" s="34"/>
    </row>
    <row r="187" spans="1:11" s="10" customFormat="1" ht="49.5" customHeight="1">
      <c r="A187" s="21"/>
      <c r="B187" s="22"/>
      <c r="C187" s="22"/>
      <c r="D187" s="5"/>
      <c r="E187" s="23"/>
      <c r="F187" s="23"/>
      <c r="G187" s="23"/>
      <c r="H187" s="23"/>
      <c r="I187" s="23"/>
      <c r="J187" s="23"/>
    </row>
    <row r="188" spans="1:11" s="10" customFormat="1">
      <c r="A188" s="49"/>
      <c r="B188" s="50"/>
      <c r="C188" s="50"/>
      <c r="D188" s="5"/>
      <c r="E188" s="23"/>
      <c r="F188" s="23"/>
      <c r="G188" s="23"/>
      <c r="H188" s="23"/>
      <c r="I188" s="23"/>
      <c r="J188" s="23"/>
    </row>
    <row r="189" spans="1:11" s="10" customFormat="1" ht="47.25" customHeight="1">
      <c r="A189" s="49"/>
      <c r="B189" s="50"/>
      <c r="C189" s="50"/>
      <c r="D189" s="5"/>
      <c r="E189" s="23"/>
      <c r="F189" s="23"/>
      <c r="G189" s="23"/>
      <c r="H189" s="23"/>
      <c r="I189" s="23"/>
      <c r="J189" s="23"/>
    </row>
    <row r="190" spans="1:11" s="10" customFormat="1">
      <c r="A190" s="49"/>
      <c r="B190" s="50"/>
      <c r="C190" s="50"/>
      <c r="D190" s="5"/>
      <c r="E190" s="23"/>
      <c r="F190" s="23"/>
      <c r="G190" s="23"/>
      <c r="H190" s="23"/>
      <c r="I190" s="23"/>
      <c r="J190" s="23"/>
    </row>
    <row r="191" spans="1:11" s="10" customFormat="1" ht="46.5" customHeight="1">
      <c r="A191" s="21"/>
      <c r="B191" s="22"/>
      <c r="C191" s="22"/>
      <c r="D191" s="5"/>
      <c r="E191" s="23"/>
      <c r="F191" s="23"/>
      <c r="G191" s="23"/>
      <c r="H191" s="23"/>
      <c r="I191" s="23"/>
      <c r="J191" s="23"/>
    </row>
    <row r="192" spans="1:11" s="10" customFormat="1" ht="47.25" customHeight="1">
      <c r="A192" s="21"/>
      <c r="B192" s="22"/>
      <c r="C192" s="22"/>
      <c r="D192" s="5"/>
      <c r="E192" s="23"/>
      <c r="F192" s="23"/>
      <c r="G192" s="23"/>
      <c r="H192" s="23"/>
      <c r="I192" s="23"/>
      <c r="J192" s="23"/>
    </row>
    <row r="193" spans="1:11" s="10" customFormat="1" ht="48.75" customHeight="1">
      <c r="A193" s="21"/>
      <c r="B193" s="22"/>
      <c r="C193" s="22"/>
      <c r="D193" s="5"/>
      <c r="E193" s="23"/>
      <c r="F193" s="23"/>
      <c r="G193" s="23"/>
      <c r="H193" s="23"/>
      <c r="I193" s="23"/>
      <c r="J193" s="23"/>
    </row>
    <row r="194" spans="1:11" s="10" customFormat="1">
      <c r="A194" s="21"/>
      <c r="B194" s="22"/>
      <c r="C194" s="22"/>
      <c r="D194" s="5"/>
      <c r="E194" s="23"/>
      <c r="F194" s="23"/>
      <c r="G194" s="23"/>
      <c r="H194" s="23"/>
      <c r="I194" s="23"/>
      <c r="J194" s="23"/>
    </row>
    <row r="195" spans="1:11" s="10" customFormat="1" ht="63.75" customHeight="1">
      <c r="A195" s="21"/>
      <c r="B195" s="22"/>
      <c r="C195" s="22"/>
      <c r="D195" s="5"/>
      <c r="E195" s="23"/>
      <c r="F195" s="23"/>
      <c r="G195" s="23"/>
      <c r="H195" s="23"/>
      <c r="I195" s="23"/>
      <c r="J195" s="23"/>
    </row>
    <row r="196" spans="1:11" s="10" customFormat="1" ht="48.75" customHeight="1">
      <c r="A196" s="21"/>
      <c r="B196" s="22"/>
      <c r="C196" s="22"/>
      <c r="D196" s="5"/>
      <c r="E196" s="23"/>
      <c r="F196" s="23"/>
      <c r="G196" s="23"/>
      <c r="H196" s="23"/>
      <c r="I196" s="23"/>
      <c r="J196" s="23"/>
    </row>
    <row r="197" spans="1:11" s="10" customFormat="1" ht="48" customHeight="1">
      <c r="A197" s="21"/>
      <c r="B197" s="22"/>
      <c r="C197" s="22"/>
      <c r="D197" s="5"/>
      <c r="E197" s="23"/>
      <c r="F197" s="23"/>
      <c r="G197" s="23"/>
      <c r="H197" s="23"/>
      <c r="I197" s="23"/>
      <c r="J197" s="23"/>
    </row>
    <row r="198" spans="1:11" s="10" customFormat="1" ht="45.75" customHeight="1">
      <c r="A198" s="26"/>
      <c r="B198" s="27"/>
      <c r="C198" s="27"/>
      <c r="D198" s="28"/>
      <c r="E198" s="29"/>
      <c r="F198" s="23"/>
      <c r="G198" s="23"/>
      <c r="H198" s="23"/>
      <c r="I198" s="23"/>
      <c r="J198" s="23"/>
    </row>
    <row r="199" spans="1:11" s="10" customFormat="1" ht="47.25" customHeight="1">
      <c r="A199" s="26"/>
      <c r="B199" s="27"/>
      <c r="C199" s="27"/>
      <c r="D199" s="28"/>
      <c r="E199" s="29"/>
      <c r="F199" s="29"/>
      <c r="G199" s="29"/>
      <c r="H199" s="29"/>
      <c r="I199" s="29"/>
      <c r="J199" s="29"/>
    </row>
    <row r="200" spans="1:11" s="10" customFormat="1">
      <c r="A200" s="47"/>
      <c r="B200" s="47"/>
      <c r="C200" s="47"/>
      <c r="D200" s="30"/>
      <c r="E200" s="24"/>
      <c r="F200" s="25"/>
      <c r="G200" s="25"/>
      <c r="H200" s="25"/>
      <c r="I200" s="25"/>
      <c r="J200" s="25"/>
      <c r="K200" s="12"/>
    </row>
    <row r="201" spans="1:11" s="10" customFormat="1">
      <c r="A201" s="47"/>
      <c r="B201" s="47"/>
      <c r="C201" s="47"/>
      <c r="D201" s="30"/>
      <c r="E201" s="24"/>
      <c r="F201" s="25"/>
      <c r="G201" s="25"/>
      <c r="H201" s="25"/>
      <c r="I201" s="25"/>
      <c r="J201" s="25"/>
      <c r="K201" s="12"/>
    </row>
    <row r="202" spans="1:11" s="10" customFormat="1">
      <c r="A202" s="47"/>
      <c r="B202" s="47"/>
      <c r="C202" s="47"/>
      <c r="D202" s="30"/>
      <c r="E202" s="24"/>
      <c r="F202" s="25"/>
      <c r="G202" s="25"/>
      <c r="H202" s="25"/>
      <c r="I202" s="25"/>
      <c r="J202" s="25"/>
      <c r="K202" s="12"/>
    </row>
    <row r="203" spans="1:11" s="10" customFormat="1" ht="18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</row>
    <row r="204" spans="1:11" s="10" customFormat="1" ht="47.25" customHeight="1">
      <c r="A204" s="21"/>
      <c r="B204" s="22"/>
      <c r="C204" s="22"/>
      <c r="D204" s="5"/>
      <c r="E204" s="23"/>
      <c r="F204" s="23"/>
      <c r="G204" s="23"/>
      <c r="H204" s="23"/>
      <c r="I204" s="23"/>
      <c r="J204" s="23"/>
    </row>
    <row r="205" spans="1:11" s="10" customFormat="1" ht="48" customHeight="1">
      <c r="A205" s="21"/>
      <c r="B205" s="22"/>
      <c r="C205" s="22"/>
      <c r="D205" s="5"/>
      <c r="E205" s="23"/>
      <c r="F205" s="23"/>
      <c r="G205" s="23"/>
      <c r="H205" s="23"/>
      <c r="I205" s="23"/>
      <c r="J205" s="23"/>
    </row>
    <row r="206" spans="1:11" s="10" customFormat="1" ht="48" customHeight="1">
      <c r="A206" s="21"/>
      <c r="B206" s="22"/>
      <c r="C206" s="22"/>
      <c r="D206" s="5"/>
      <c r="E206" s="23"/>
      <c r="F206" s="23"/>
      <c r="G206" s="23"/>
      <c r="H206" s="23"/>
      <c r="I206" s="23"/>
      <c r="J206" s="23"/>
    </row>
    <row r="207" spans="1:11" s="10" customFormat="1" ht="47.25" customHeight="1">
      <c r="A207" s="21"/>
      <c r="B207" s="22"/>
      <c r="C207" s="22"/>
      <c r="D207" s="5"/>
      <c r="E207" s="23"/>
      <c r="F207" s="23"/>
      <c r="G207" s="23"/>
      <c r="H207" s="23"/>
      <c r="I207" s="23"/>
      <c r="J207" s="23"/>
    </row>
    <row r="208" spans="1:11" s="10" customFormat="1" ht="46.5" customHeight="1">
      <c r="A208" s="21"/>
      <c r="B208" s="22"/>
      <c r="C208" s="22"/>
      <c r="D208" s="5"/>
      <c r="E208" s="23"/>
      <c r="F208" s="23"/>
      <c r="G208" s="23"/>
      <c r="H208" s="23"/>
      <c r="I208" s="23"/>
      <c r="J208" s="23"/>
    </row>
    <row r="209" spans="1:12" s="10" customFormat="1" ht="26.25" customHeight="1">
      <c r="A209" s="47"/>
      <c r="B209" s="47"/>
      <c r="C209" s="47"/>
      <c r="D209" s="30"/>
      <c r="E209" s="24"/>
      <c r="F209" s="24"/>
      <c r="G209" s="24"/>
      <c r="H209" s="24"/>
      <c r="I209" s="24"/>
      <c r="J209" s="24"/>
      <c r="K209" s="12"/>
    </row>
    <row r="210" spans="1:12" s="10" customFormat="1">
      <c r="A210" s="47"/>
      <c r="B210" s="47"/>
      <c r="C210" s="47"/>
      <c r="D210" s="30"/>
      <c r="E210" s="24"/>
      <c r="F210" s="24"/>
      <c r="G210" s="24"/>
      <c r="H210" s="24"/>
      <c r="I210" s="24"/>
      <c r="J210" s="24"/>
      <c r="K210" s="12"/>
    </row>
    <row r="211" spans="1:12" s="10" customFormat="1">
      <c r="A211" s="47"/>
      <c r="B211" s="47"/>
      <c r="C211" s="47"/>
      <c r="D211" s="30"/>
      <c r="E211" s="24"/>
      <c r="F211" s="24"/>
      <c r="G211" s="24"/>
      <c r="H211" s="24"/>
      <c r="I211" s="24"/>
      <c r="J211" s="24"/>
      <c r="K211" s="12"/>
    </row>
    <row r="212" spans="1:12" s="10" customFormat="1">
      <c r="A212" s="47"/>
      <c r="B212" s="47"/>
      <c r="C212" s="47"/>
      <c r="D212" s="30"/>
      <c r="E212" s="24"/>
      <c r="F212" s="24"/>
      <c r="G212" s="24"/>
      <c r="H212" s="24"/>
      <c r="I212" s="24"/>
      <c r="J212" s="24"/>
      <c r="K212" s="12"/>
    </row>
    <row r="213" spans="1:12" s="10" customFormat="1" ht="45.75" customHeight="1">
      <c r="A213" s="47"/>
      <c r="B213" s="47"/>
      <c r="C213" s="47"/>
      <c r="D213" s="30"/>
      <c r="E213" s="24"/>
      <c r="F213" s="24"/>
      <c r="G213" s="24"/>
      <c r="H213" s="24"/>
      <c r="I213" s="24"/>
      <c r="J213" s="24"/>
      <c r="K213" s="12"/>
      <c r="L213" s="35"/>
    </row>
    <row r="214" spans="1:12" s="10" customFormat="1">
      <c r="A214" s="47"/>
      <c r="B214" s="47"/>
      <c r="C214" s="47"/>
      <c r="D214" s="30"/>
      <c r="E214" s="24"/>
      <c r="F214" s="24"/>
      <c r="G214" s="24"/>
      <c r="H214" s="24"/>
      <c r="I214" s="24"/>
      <c r="J214" s="24"/>
      <c r="K214" s="12"/>
    </row>
    <row r="215" spans="1:12" s="10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</row>
    <row r="216" spans="1:12" s="10" customFormat="1" ht="1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1:12" s="10" customFormat="1" ht="30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</row>
    <row r="218" spans="1:12" s="10" customFormat="1" ht="28.5" customHeight="1">
      <c r="A218" s="49"/>
      <c r="B218" s="50"/>
      <c r="C218" s="50"/>
      <c r="D218" s="5"/>
      <c r="E218" s="23"/>
      <c r="F218" s="23"/>
      <c r="G218" s="23"/>
      <c r="H218" s="23"/>
      <c r="I218" s="23"/>
      <c r="J218" s="23"/>
    </row>
    <row r="219" spans="1:12" s="10" customFormat="1">
      <c r="A219" s="49"/>
      <c r="B219" s="50"/>
      <c r="C219" s="50"/>
      <c r="D219" s="5"/>
      <c r="E219" s="23"/>
      <c r="F219" s="23"/>
      <c r="G219" s="23"/>
      <c r="H219" s="23"/>
      <c r="I219" s="23"/>
      <c r="J219" s="23"/>
    </row>
    <row r="220" spans="1:12" s="10" customFormat="1">
      <c r="A220" s="49"/>
      <c r="B220" s="50"/>
      <c r="C220" s="50"/>
      <c r="D220" s="5"/>
      <c r="E220" s="23"/>
      <c r="F220" s="23"/>
      <c r="G220" s="23"/>
      <c r="H220" s="23"/>
      <c r="I220" s="23"/>
      <c r="J220" s="23"/>
    </row>
    <row r="221" spans="1:12" s="10" customFormat="1" ht="46.5" customHeight="1">
      <c r="A221" s="21"/>
      <c r="B221" s="22"/>
      <c r="C221" s="22"/>
      <c r="D221" s="5"/>
      <c r="E221" s="23"/>
      <c r="F221" s="23"/>
      <c r="G221" s="23"/>
      <c r="H221" s="23"/>
      <c r="I221" s="23"/>
      <c r="J221" s="23"/>
    </row>
    <row r="222" spans="1:12" s="10" customFormat="1" ht="48" customHeight="1">
      <c r="A222" s="21"/>
      <c r="B222" s="22"/>
      <c r="C222" s="22"/>
      <c r="D222" s="5"/>
      <c r="E222" s="23"/>
      <c r="F222" s="23"/>
      <c r="G222" s="23"/>
      <c r="H222" s="23"/>
      <c r="I222" s="23"/>
      <c r="J222" s="23"/>
    </row>
    <row r="223" spans="1:12" s="10" customFormat="1" ht="47.25" customHeight="1">
      <c r="A223" s="21"/>
      <c r="B223" s="22"/>
      <c r="C223" s="22"/>
      <c r="D223" s="5"/>
      <c r="E223" s="23"/>
      <c r="F223" s="23"/>
      <c r="G223" s="23"/>
      <c r="H223" s="23"/>
      <c r="I223" s="23"/>
      <c r="J223" s="23"/>
    </row>
    <row r="224" spans="1:12" s="10" customFormat="1" ht="47.25" customHeight="1">
      <c r="A224" s="21"/>
      <c r="B224" s="22"/>
      <c r="C224" s="22"/>
      <c r="D224" s="5"/>
      <c r="E224" s="23"/>
      <c r="F224" s="23"/>
      <c r="G224" s="23"/>
      <c r="H224" s="23"/>
      <c r="I224" s="23"/>
      <c r="J224" s="23"/>
    </row>
    <row r="225" spans="1:11" s="10" customFormat="1" ht="15.75" customHeight="1">
      <c r="A225" s="47"/>
      <c r="B225" s="47"/>
      <c r="C225" s="47"/>
      <c r="D225" s="30"/>
      <c r="E225" s="24"/>
      <c r="F225" s="24"/>
      <c r="G225" s="24"/>
      <c r="H225" s="24"/>
      <c r="I225" s="24"/>
      <c r="J225" s="24"/>
      <c r="K225" s="12"/>
    </row>
    <row r="226" spans="1:11" s="10" customFormat="1">
      <c r="A226" s="47"/>
      <c r="B226" s="47"/>
      <c r="C226" s="47"/>
      <c r="D226" s="30"/>
      <c r="E226" s="24"/>
      <c r="F226" s="24"/>
      <c r="G226" s="24"/>
      <c r="H226" s="24"/>
      <c r="I226" s="24"/>
      <c r="J226" s="24"/>
      <c r="K226" s="12"/>
    </row>
    <row r="227" spans="1:11" s="10" customFormat="1">
      <c r="A227" s="47"/>
      <c r="B227" s="47"/>
      <c r="C227" s="47"/>
      <c r="D227" s="30"/>
      <c r="E227" s="24"/>
      <c r="F227" s="24"/>
      <c r="G227" s="24"/>
      <c r="H227" s="24"/>
      <c r="I227" s="24"/>
      <c r="J227" s="24"/>
      <c r="K227" s="12"/>
    </row>
    <row r="228" spans="1:11" s="10" customFormat="1">
      <c r="A228" s="47"/>
      <c r="B228" s="47"/>
      <c r="C228" s="47"/>
      <c r="D228" s="30"/>
      <c r="E228" s="24"/>
      <c r="F228" s="24"/>
      <c r="G228" s="24"/>
      <c r="H228" s="24"/>
      <c r="I228" s="24"/>
      <c r="J228" s="24"/>
      <c r="K228" s="12"/>
    </row>
    <row r="229" spans="1:11" s="10" customFormat="1" ht="15.75" customHeight="1">
      <c r="A229" s="47"/>
      <c r="B229" s="47"/>
      <c r="C229" s="47"/>
      <c r="D229" s="30"/>
      <c r="E229" s="24"/>
      <c r="F229" s="24"/>
      <c r="G229" s="24"/>
      <c r="H229" s="24"/>
      <c r="I229" s="24"/>
      <c r="J229" s="24"/>
      <c r="K229" s="12"/>
    </row>
    <row r="230" spans="1:11" s="10" customFormat="1">
      <c r="A230" s="47"/>
      <c r="B230" s="47"/>
      <c r="C230" s="47"/>
      <c r="D230" s="30"/>
      <c r="E230" s="24"/>
      <c r="F230" s="24"/>
      <c r="G230" s="24"/>
      <c r="H230" s="24"/>
      <c r="I230" s="24"/>
      <c r="J230" s="24"/>
      <c r="K230" s="12"/>
    </row>
    <row r="231" spans="1:11" s="10" customFormat="1">
      <c r="A231" s="47"/>
      <c r="B231" s="47"/>
      <c r="C231" s="47"/>
      <c r="D231" s="30"/>
      <c r="E231" s="24"/>
      <c r="F231" s="24"/>
      <c r="G231" s="24"/>
      <c r="H231" s="24"/>
      <c r="I231" s="24"/>
      <c r="J231" s="24"/>
      <c r="K231" s="12"/>
    </row>
    <row r="232" spans="1:11" s="10" customFormat="1">
      <c r="A232" s="47"/>
      <c r="B232" s="47"/>
      <c r="C232" s="47"/>
      <c r="D232" s="30"/>
      <c r="E232" s="24"/>
      <c r="F232" s="24"/>
      <c r="G232" s="24"/>
      <c r="H232" s="24"/>
      <c r="I232" s="24"/>
      <c r="J232" s="24"/>
      <c r="K232" s="12"/>
    </row>
    <row r="233" spans="1:11" s="10" customForma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1:11" s="10" customForma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</row>
    <row r="235" spans="1:11" s="10" customForma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1:11" s="10" customFormat="1" ht="49.5" customHeight="1">
      <c r="A236" s="21"/>
      <c r="B236" s="22"/>
      <c r="C236" s="22"/>
      <c r="D236" s="5"/>
      <c r="E236" s="23"/>
      <c r="F236" s="23"/>
      <c r="G236" s="23"/>
      <c r="H236" s="23"/>
      <c r="I236" s="23"/>
      <c r="J236" s="23"/>
    </row>
    <row r="237" spans="1:11" s="10" customFormat="1" ht="49.5" customHeight="1">
      <c r="A237" s="47"/>
      <c r="B237" s="47"/>
      <c r="C237" s="47"/>
      <c r="D237" s="30"/>
      <c r="E237" s="24"/>
      <c r="F237" s="24"/>
      <c r="G237" s="24"/>
      <c r="H237" s="24"/>
      <c r="I237" s="24"/>
      <c r="J237" s="24"/>
    </row>
    <row r="238" spans="1:11" s="10" customForma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1:11" s="10" customForma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</row>
    <row r="240" spans="1:11" s="10" customForma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</row>
    <row r="241" spans="1:10" s="10" customFormat="1" ht="81" customHeight="1">
      <c r="A241" s="21"/>
      <c r="B241" s="22"/>
      <c r="C241" s="22"/>
      <c r="D241" s="5"/>
      <c r="E241" s="23"/>
      <c r="F241" s="23"/>
      <c r="G241" s="23"/>
      <c r="H241" s="23"/>
      <c r="I241" s="23"/>
      <c r="J241" s="23"/>
    </row>
    <row r="242" spans="1:10" s="10" customFormat="1" ht="46.5" customHeight="1">
      <c r="A242" s="21"/>
      <c r="B242" s="22"/>
      <c r="C242" s="22"/>
      <c r="D242" s="5"/>
      <c r="E242" s="23"/>
      <c r="F242" s="23"/>
      <c r="G242" s="23"/>
      <c r="H242" s="23"/>
      <c r="I242" s="23"/>
      <c r="J242" s="23"/>
    </row>
    <row r="243" spans="1:10" s="10" customFormat="1" ht="60.75" customHeight="1">
      <c r="A243" s="21"/>
      <c r="B243" s="22"/>
      <c r="C243" s="22"/>
      <c r="D243" s="5"/>
      <c r="E243" s="23"/>
      <c r="F243" s="23"/>
      <c r="G243" s="23"/>
      <c r="H243" s="23"/>
      <c r="I243" s="23"/>
      <c r="J243" s="23"/>
    </row>
    <row r="244" spans="1:10" s="10" customFormat="1">
      <c r="A244" s="47"/>
      <c r="B244" s="47"/>
      <c r="C244" s="47"/>
      <c r="D244" s="30"/>
      <c r="E244" s="24"/>
      <c r="F244" s="24"/>
      <c r="G244" s="24"/>
      <c r="H244" s="24"/>
      <c r="I244" s="24"/>
      <c r="J244" s="24"/>
    </row>
    <row r="245" spans="1:10" s="10" customFormat="1" ht="47.25" customHeight="1">
      <c r="A245" s="47"/>
      <c r="B245" s="47"/>
      <c r="C245" s="47"/>
      <c r="D245" s="30"/>
      <c r="E245" s="24"/>
      <c r="F245" s="24"/>
      <c r="G245" s="24"/>
      <c r="H245" s="24"/>
      <c r="I245" s="24"/>
      <c r="J245" s="24"/>
    </row>
    <row r="246" spans="1:10" s="10" customForma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1:10" s="10" customForma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1:10" s="10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</row>
    <row r="249" spans="1:10" s="10" customFormat="1" ht="65.25" customHeight="1">
      <c r="A249" s="6"/>
      <c r="B249" s="22"/>
      <c r="C249" s="22"/>
      <c r="D249" s="5"/>
      <c r="E249" s="23"/>
      <c r="F249" s="23"/>
      <c r="G249" s="23"/>
      <c r="H249" s="23"/>
      <c r="I249" s="23"/>
      <c r="J249" s="23"/>
    </row>
    <row r="250" spans="1:10" s="10" customFormat="1">
      <c r="A250" s="47"/>
      <c r="B250" s="47"/>
      <c r="C250" s="47"/>
      <c r="D250" s="30"/>
      <c r="E250" s="24"/>
      <c r="F250" s="24"/>
      <c r="G250" s="24"/>
      <c r="H250" s="24"/>
      <c r="I250" s="24"/>
      <c r="J250" s="24"/>
    </row>
    <row r="251" spans="1:10" s="10" customFormat="1" ht="46.5" customHeight="1">
      <c r="A251" s="47"/>
      <c r="B251" s="47"/>
      <c r="C251" s="47"/>
      <c r="D251" s="30"/>
      <c r="E251" s="24"/>
      <c r="F251" s="24"/>
      <c r="G251" s="24"/>
      <c r="H251" s="24"/>
      <c r="I251" s="24"/>
      <c r="J251" s="24"/>
    </row>
    <row r="252" spans="1:10" s="10" customFormat="1" ht="15" customHeight="1">
      <c r="A252" s="47"/>
      <c r="B252" s="47"/>
      <c r="C252" s="47"/>
      <c r="D252" s="30"/>
      <c r="E252" s="24"/>
      <c r="F252" s="24"/>
      <c r="G252" s="24"/>
      <c r="H252" s="24"/>
      <c r="I252" s="24"/>
      <c r="J252" s="24"/>
    </row>
    <row r="253" spans="1:10" s="10" customFormat="1">
      <c r="A253" s="47"/>
      <c r="B253" s="47"/>
      <c r="C253" s="47"/>
      <c r="D253" s="30"/>
      <c r="E253" s="24"/>
      <c r="F253" s="24"/>
      <c r="G253" s="24"/>
      <c r="H253" s="24"/>
      <c r="I253" s="24"/>
      <c r="J253" s="24"/>
    </row>
    <row r="254" spans="1:10" s="10" customFormat="1" ht="51" customHeight="1">
      <c r="A254" s="47"/>
      <c r="B254" s="47"/>
      <c r="C254" s="47"/>
      <c r="D254" s="30"/>
      <c r="E254" s="24"/>
      <c r="F254" s="24"/>
      <c r="G254" s="24"/>
      <c r="H254" s="24"/>
      <c r="I254" s="24"/>
      <c r="J254" s="24"/>
    </row>
    <row r="255" spans="1:10" s="10" customFormat="1">
      <c r="A255" s="47"/>
      <c r="B255" s="47"/>
      <c r="C255" s="47"/>
      <c r="D255" s="30"/>
      <c r="E255" s="24"/>
      <c r="F255" s="24"/>
      <c r="G255" s="24"/>
      <c r="H255" s="24"/>
      <c r="I255" s="24"/>
      <c r="J255" s="24"/>
    </row>
    <row r="256" spans="1:10" s="10" customFormat="1">
      <c r="A256" s="47"/>
      <c r="B256" s="47"/>
      <c r="C256" s="47"/>
      <c r="D256" s="30"/>
      <c r="E256" s="24"/>
      <c r="F256" s="24"/>
      <c r="G256" s="24"/>
      <c r="H256" s="24"/>
      <c r="I256" s="24"/>
      <c r="J256" s="24"/>
    </row>
    <row r="257" spans="2:10" s="10" customFormat="1">
      <c r="B257" s="36"/>
      <c r="C257" s="36"/>
      <c r="E257" s="12"/>
      <c r="F257" s="12"/>
      <c r="G257" s="12"/>
      <c r="H257" s="12"/>
      <c r="I257" s="12"/>
      <c r="J257" s="12"/>
    </row>
    <row r="258" spans="2:10">
      <c r="E258" s="11"/>
      <c r="F258" s="11"/>
      <c r="G258" s="11"/>
      <c r="H258" s="11"/>
      <c r="I258" s="11"/>
      <c r="J258" s="11"/>
    </row>
    <row r="259" spans="2:10">
      <c r="E259" s="11"/>
      <c r="F259" s="11"/>
      <c r="G259" s="11"/>
      <c r="H259" s="11"/>
      <c r="I259" s="11"/>
      <c r="J259" s="11"/>
    </row>
    <row r="260" spans="2:10">
      <c r="E260" s="11"/>
      <c r="F260" s="11"/>
      <c r="G260" s="11"/>
      <c r="H260" s="11"/>
      <c r="I260" s="11"/>
      <c r="J260" s="11"/>
    </row>
    <row r="261" spans="2:10">
      <c r="E261" s="11"/>
      <c r="F261" s="11"/>
      <c r="G261" s="11"/>
      <c r="H261" s="11"/>
      <c r="I261" s="11"/>
      <c r="J261" s="11"/>
    </row>
    <row r="262" spans="2:10">
      <c r="E262" s="11"/>
      <c r="F262" s="11"/>
      <c r="G262" s="11"/>
      <c r="H262" s="11"/>
      <c r="I262" s="11"/>
      <c r="J262" s="11"/>
    </row>
    <row r="263" spans="2:10">
      <c r="E263" s="11"/>
      <c r="F263" s="11"/>
      <c r="G263" s="11"/>
      <c r="H263" s="11"/>
      <c r="I263" s="11"/>
      <c r="J263" s="11"/>
    </row>
    <row r="264" spans="2:10">
      <c r="E264" s="11"/>
      <c r="F264" s="11"/>
      <c r="G264" s="11"/>
      <c r="H264" s="11"/>
      <c r="I264" s="11"/>
      <c r="J264" s="11"/>
    </row>
    <row r="265" spans="2:10">
      <c r="E265" s="11"/>
      <c r="F265" s="11"/>
      <c r="G265" s="11"/>
      <c r="H265" s="11"/>
      <c r="I265" s="11"/>
      <c r="J265" s="11"/>
    </row>
    <row r="266" spans="2:10">
      <c r="E266" s="11"/>
      <c r="F266" s="11"/>
      <c r="G266" s="11"/>
      <c r="H266" s="11"/>
      <c r="I266" s="11"/>
      <c r="J266" s="11"/>
    </row>
    <row r="267" spans="2:10">
      <c r="E267" s="11"/>
      <c r="F267" s="11"/>
      <c r="G267" s="11"/>
      <c r="H267" s="11"/>
      <c r="I267" s="11"/>
      <c r="J267" s="11"/>
    </row>
    <row r="268" spans="2:10">
      <c r="E268" s="11"/>
      <c r="F268" s="11"/>
      <c r="G268" s="11"/>
      <c r="H268" s="11"/>
      <c r="I268" s="11"/>
      <c r="J268" s="11"/>
    </row>
    <row r="269" spans="2:10">
      <c r="E269" s="11"/>
      <c r="F269" s="11"/>
      <c r="G269" s="11"/>
      <c r="H269" s="11"/>
      <c r="I269" s="11"/>
      <c r="J269" s="11"/>
    </row>
    <row r="270" spans="2:10">
      <c r="E270" s="11"/>
      <c r="F270" s="11"/>
      <c r="G270" s="11"/>
      <c r="H270" s="11"/>
      <c r="I270" s="11"/>
      <c r="J270" s="11"/>
    </row>
    <row r="271" spans="2:10">
      <c r="E271" s="11"/>
      <c r="F271" s="11"/>
      <c r="G271" s="11"/>
      <c r="H271" s="11"/>
      <c r="I271" s="11"/>
      <c r="J271" s="11"/>
    </row>
    <row r="272" spans="2:10">
      <c r="E272" s="11"/>
      <c r="F272" s="11"/>
      <c r="G272" s="11"/>
      <c r="H272" s="11"/>
      <c r="I272" s="11"/>
      <c r="J272" s="11"/>
    </row>
    <row r="273" spans="5:10">
      <c r="E273" s="11"/>
      <c r="F273" s="11"/>
      <c r="G273" s="11"/>
      <c r="H273" s="11"/>
      <c r="I273" s="11"/>
      <c r="J273" s="11"/>
    </row>
    <row r="274" spans="5:10">
      <c r="E274" s="11"/>
      <c r="F274" s="11"/>
      <c r="G274" s="11"/>
      <c r="H274" s="11"/>
      <c r="I274" s="11"/>
      <c r="J274" s="11"/>
    </row>
    <row r="275" spans="5:10">
      <c r="E275" s="11"/>
      <c r="F275" s="11"/>
      <c r="G275" s="11"/>
      <c r="H275" s="11"/>
      <c r="I275" s="11"/>
      <c r="J275" s="11"/>
    </row>
    <row r="276" spans="5:10">
      <c r="E276" s="11"/>
      <c r="F276" s="11"/>
      <c r="G276" s="11"/>
      <c r="H276" s="11"/>
      <c r="I276" s="11"/>
      <c r="J276" s="11"/>
    </row>
    <row r="277" spans="5:10">
      <c r="E277" s="11"/>
      <c r="F277" s="11"/>
      <c r="G277" s="11"/>
      <c r="H277" s="11"/>
      <c r="I277" s="11"/>
      <c r="J277" s="11"/>
    </row>
    <row r="278" spans="5:10">
      <c r="E278" s="11"/>
      <c r="F278" s="11"/>
      <c r="G278" s="11"/>
      <c r="H278" s="11"/>
      <c r="I278" s="11"/>
      <c r="J278" s="11"/>
    </row>
    <row r="279" spans="5:10">
      <c r="E279" s="11"/>
      <c r="F279" s="11"/>
      <c r="G279" s="11"/>
      <c r="H279" s="11"/>
      <c r="I279" s="11"/>
      <c r="J279" s="11"/>
    </row>
    <row r="280" spans="5:10">
      <c r="E280" s="11"/>
      <c r="F280" s="11"/>
      <c r="G280" s="11"/>
      <c r="H280" s="11"/>
      <c r="I280" s="11"/>
      <c r="J280" s="11"/>
    </row>
    <row r="281" spans="5:10">
      <c r="E281" s="11"/>
      <c r="F281" s="11"/>
      <c r="G281" s="11"/>
      <c r="H281" s="11"/>
      <c r="I281" s="11"/>
      <c r="J281" s="11"/>
    </row>
    <row r="282" spans="5:10">
      <c r="E282" s="11"/>
      <c r="F282" s="11"/>
      <c r="G282" s="11"/>
      <c r="H282" s="11"/>
      <c r="I282" s="11"/>
      <c r="J282" s="11"/>
    </row>
    <row r="283" spans="5:10">
      <c r="E283" s="11"/>
      <c r="F283" s="11"/>
      <c r="G283" s="11"/>
      <c r="H283" s="11"/>
      <c r="I283" s="11"/>
      <c r="J283" s="11"/>
    </row>
    <row r="284" spans="5:10">
      <c r="E284" s="11"/>
      <c r="F284" s="11"/>
      <c r="G284" s="11"/>
      <c r="H284" s="11"/>
      <c r="I284" s="11"/>
      <c r="J284" s="11"/>
    </row>
    <row r="285" spans="5:10">
      <c r="E285" s="11"/>
      <c r="F285" s="11"/>
      <c r="G285" s="11"/>
      <c r="H285" s="11"/>
      <c r="I285" s="11"/>
      <c r="J285" s="11"/>
    </row>
    <row r="286" spans="5:10">
      <c r="E286" s="11"/>
      <c r="F286" s="11"/>
      <c r="G286" s="11"/>
      <c r="H286" s="11"/>
      <c r="I286" s="11"/>
      <c r="J286" s="11"/>
    </row>
    <row r="287" spans="5:10">
      <c r="E287" s="11"/>
      <c r="F287" s="11"/>
      <c r="G287" s="11"/>
      <c r="H287" s="11"/>
      <c r="I287" s="11"/>
      <c r="J287" s="11"/>
    </row>
    <row r="288" spans="5:10">
      <c r="E288" s="11"/>
      <c r="F288" s="11"/>
      <c r="G288" s="11"/>
      <c r="H288" s="11"/>
      <c r="I288" s="11"/>
      <c r="J288" s="11"/>
    </row>
    <row r="289" spans="5:10">
      <c r="E289" s="11"/>
      <c r="F289" s="11"/>
      <c r="G289" s="11"/>
      <c r="H289" s="11"/>
      <c r="I289" s="11"/>
      <c r="J289" s="11"/>
    </row>
    <row r="290" spans="5:10">
      <c r="E290" s="11"/>
      <c r="F290" s="11"/>
      <c r="G290" s="11"/>
      <c r="H290" s="11"/>
      <c r="I290" s="11"/>
      <c r="J290" s="11"/>
    </row>
    <row r="291" spans="5:10">
      <c r="E291" s="11"/>
      <c r="F291" s="11"/>
      <c r="G291" s="11"/>
      <c r="H291" s="11"/>
      <c r="I291" s="11"/>
      <c r="J291" s="11"/>
    </row>
    <row r="292" spans="5:10">
      <c r="E292" s="11"/>
      <c r="F292" s="11"/>
      <c r="G292" s="11"/>
      <c r="H292" s="11"/>
      <c r="I292" s="11"/>
      <c r="J292" s="11"/>
    </row>
    <row r="293" spans="5:10">
      <c r="E293" s="11"/>
      <c r="F293" s="11"/>
      <c r="G293" s="11"/>
      <c r="H293" s="11"/>
      <c r="I293" s="11"/>
      <c r="J293" s="11"/>
    </row>
    <row r="294" spans="5:10">
      <c r="E294" s="11"/>
      <c r="F294" s="11"/>
      <c r="G294" s="11"/>
      <c r="H294" s="11"/>
      <c r="I294" s="11"/>
      <c r="J294" s="11"/>
    </row>
    <row r="295" spans="5:10">
      <c r="E295" s="11"/>
      <c r="F295" s="11"/>
      <c r="G295" s="11"/>
      <c r="H295" s="11"/>
      <c r="I295" s="11"/>
      <c r="J295" s="11"/>
    </row>
    <row r="296" spans="5:10">
      <c r="E296" s="11"/>
      <c r="F296" s="11"/>
      <c r="G296" s="11"/>
      <c r="H296" s="11"/>
      <c r="I296" s="11"/>
      <c r="J296" s="11"/>
    </row>
    <row r="297" spans="5:10">
      <c r="E297" s="11"/>
      <c r="F297" s="11"/>
      <c r="G297" s="11"/>
      <c r="H297" s="11"/>
      <c r="I297" s="11"/>
      <c r="J297" s="11"/>
    </row>
    <row r="298" spans="5:10">
      <c r="E298" s="11"/>
      <c r="F298" s="11"/>
      <c r="G298" s="11"/>
      <c r="H298" s="11"/>
      <c r="I298" s="11"/>
      <c r="J298" s="11"/>
    </row>
    <row r="299" spans="5:10">
      <c r="E299" s="11"/>
      <c r="F299" s="11"/>
      <c r="G299" s="11"/>
      <c r="H299" s="11"/>
      <c r="I299" s="11"/>
      <c r="J299" s="11"/>
    </row>
    <row r="300" spans="5:10">
      <c r="E300" s="11"/>
      <c r="F300" s="11"/>
      <c r="G300" s="11"/>
      <c r="H300" s="11"/>
      <c r="I300" s="11"/>
      <c r="J300" s="11"/>
    </row>
    <row r="301" spans="5:10">
      <c r="E301" s="11"/>
      <c r="F301" s="11"/>
      <c r="G301" s="11"/>
      <c r="H301" s="11"/>
      <c r="I301" s="11"/>
      <c r="J301" s="11"/>
    </row>
    <row r="302" spans="5:10">
      <c r="E302" s="11"/>
      <c r="F302" s="11"/>
      <c r="G302" s="11"/>
      <c r="H302" s="11"/>
      <c r="I302" s="11"/>
      <c r="J302" s="11"/>
    </row>
    <row r="303" spans="5:10">
      <c r="E303" s="11"/>
      <c r="F303" s="11"/>
      <c r="G303" s="11"/>
      <c r="H303" s="11"/>
      <c r="I303" s="11"/>
      <c r="J303" s="11"/>
    </row>
    <row r="304" spans="5:10">
      <c r="E304" s="11"/>
      <c r="F304" s="11"/>
      <c r="G304" s="11"/>
      <c r="H304" s="11"/>
      <c r="I304" s="11"/>
      <c r="J304" s="11"/>
    </row>
    <row r="305" spans="5:10">
      <c r="E305" s="11"/>
      <c r="F305" s="11"/>
      <c r="G305" s="11"/>
      <c r="H305" s="11"/>
      <c r="I305" s="11"/>
      <c r="J305" s="11"/>
    </row>
    <row r="306" spans="5:10">
      <c r="E306" s="11"/>
      <c r="F306" s="11"/>
      <c r="G306" s="11"/>
      <c r="H306" s="11"/>
      <c r="I306" s="11"/>
      <c r="J306" s="11"/>
    </row>
    <row r="307" spans="5:10">
      <c r="E307" s="11"/>
      <c r="F307" s="11"/>
      <c r="G307" s="11"/>
      <c r="H307" s="11"/>
      <c r="I307" s="11"/>
      <c r="J307" s="11"/>
    </row>
    <row r="308" spans="5:10">
      <c r="E308" s="11"/>
      <c r="F308" s="11"/>
      <c r="G308" s="11"/>
      <c r="H308" s="11"/>
      <c r="I308" s="11"/>
      <c r="J308" s="11"/>
    </row>
    <row r="309" spans="5:10">
      <c r="E309" s="11"/>
      <c r="F309" s="11"/>
      <c r="G309" s="11"/>
      <c r="H309" s="11"/>
      <c r="I309" s="11"/>
      <c r="J309" s="11"/>
    </row>
    <row r="310" spans="5:10">
      <c r="E310" s="11"/>
      <c r="F310" s="11"/>
      <c r="G310" s="11"/>
      <c r="H310" s="11"/>
      <c r="I310" s="11"/>
      <c r="J310" s="11"/>
    </row>
    <row r="311" spans="5:10">
      <c r="E311" s="11"/>
      <c r="F311" s="11"/>
      <c r="G311" s="11"/>
      <c r="H311" s="11"/>
      <c r="I311" s="11"/>
      <c r="J311" s="11"/>
    </row>
    <row r="312" spans="5:10">
      <c r="E312" s="11"/>
      <c r="F312" s="11"/>
      <c r="G312" s="11"/>
      <c r="H312" s="11"/>
      <c r="I312" s="11"/>
      <c r="J312" s="11"/>
    </row>
    <row r="313" spans="5:10">
      <c r="E313" s="11"/>
      <c r="F313" s="11"/>
      <c r="G313" s="11"/>
      <c r="H313" s="11"/>
      <c r="I313" s="11"/>
      <c r="J313" s="11"/>
    </row>
    <row r="314" spans="5:10">
      <c r="E314" s="11"/>
      <c r="F314" s="11"/>
      <c r="G314" s="11"/>
      <c r="H314" s="11"/>
      <c r="I314" s="11"/>
      <c r="J314" s="11"/>
    </row>
    <row r="315" spans="5:10">
      <c r="E315" s="11"/>
      <c r="F315" s="11"/>
      <c r="G315" s="11"/>
      <c r="H315" s="11"/>
      <c r="I315" s="11"/>
      <c r="J315" s="11"/>
    </row>
    <row r="316" spans="5:10">
      <c r="E316" s="11"/>
      <c r="F316" s="11"/>
      <c r="G316" s="11"/>
      <c r="H316" s="11"/>
      <c r="I316" s="11"/>
      <c r="J316" s="11"/>
    </row>
    <row r="317" spans="5:10">
      <c r="E317" s="11"/>
      <c r="F317" s="11"/>
      <c r="G317" s="11"/>
      <c r="H317" s="11"/>
      <c r="I317" s="11"/>
      <c r="J317" s="11"/>
    </row>
    <row r="318" spans="5:10">
      <c r="E318" s="11"/>
      <c r="F318" s="11"/>
      <c r="G318" s="11"/>
      <c r="H318" s="11"/>
      <c r="I318" s="11"/>
      <c r="J318" s="11"/>
    </row>
    <row r="319" spans="5:10">
      <c r="E319" s="11"/>
      <c r="F319" s="11"/>
      <c r="G319" s="11"/>
      <c r="H319" s="11"/>
      <c r="I319" s="11"/>
      <c r="J319" s="11"/>
    </row>
    <row r="320" spans="5:10">
      <c r="E320" s="11"/>
      <c r="F320" s="11"/>
      <c r="G320" s="11"/>
      <c r="H320" s="11"/>
      <c r="I320" s="11"/>
      <c r="J320" s="11"/>
    </row>
    <row r="321" spans="5:10">
      <c r="E321" s="11"/>
      <c r="F321" s="11"/>
      <c r="G321" s="11"/>
      <c r="H321" s="11"/>
      <c r="I321" s="11"/>
      <c r="J321" s="11"/>
    </row>
    <row r="322" spans="5:10">
      <c r="E322" s="11"/>
      <c r="F322" s="11"/>
      <c r="G322" s="11"/>
      <c r="H322" s="11"/>
      <c r="I322" s="11"/>
      <c r="J322" s="11"/>
    </row>
    <row r="323" spans="5:10">
      <c r="E323" s="11"/>
      <c r="F323" s="11"/>
      <c r="G323" s="11"/>
      <c r="H323" s="11"/>
      <c r="I323" s="11"/>
      <c r="J323" s="11"/>
    </row>
    <row r="324" spans="5:10">
      <c r="E324" s="11"/>
      <c r="F324" s="11"/>
      <c r="G324" s="11"/>
      <c r="H324" s="11"/>
      <c r="I324" s="11"/>
      <c r="J324" s="11"/>
    </row>
    <row r="325" spans="5:10">
      <c r="E325" s="11"/>
      <c r="F325" s="11"/>
      <c r="G325" s="11"/>
      <c r="H325" s="11"/>
      <c r="I325" s="11"/>
      <c r="J325" s="11"/>
    </row>
    <row r="326" spans="5:10">
      <c r="E326" s="11"/>
      <c r="F326" s="11"/>
      <c r="G326" s="11"/>
      <c r="H326" s="11"/>
      <c r="I326" s="11"/>
      <c r="J326" s="11"/>
    </row>
    <row r="327" spans="5:10">
      <c r="E327" s="11"/>
      <c r="F327" s="11"/>
      <c r="G327" s="11"/>
      <c r="H327" s="11"/>
      <c r="I327" s="11"/>
      <c r="J327" s="11"/>
    </row>
    <row r="328" spans="5:10">
      <c r="E328" s="11"/>
      <c r="F328" s="11"/>
      <c r="G328" s="11"/>
      <c r="H328" s="11"/>
      <c r="I328" s="11"/>
      <c r="J328" s="11"/>
    </row>
    <row r="329" spans="5:10">
      <c r="E329" s="11"/>
      <c r="F329" s="11"/>
      <c r="G329" s="11"/>
      <c r="H329" s="11"/>
      <c r="I329" s="11"/>
      <c r="J329" s="11"/>
    </row>
    <row r="330" spans="5:10">
      <c r="E330" s="11"/>
      <c r="F330" s="11"/>
      <c r="G330" s="11"/>
      <c r="H330" s="11"/>
      <c r="I330" s="11"/>
      <c r="J330" s="11"/>
    </row>
    <row r="331" spans="5:10">
      <c r="E331" s="11"/>
      <c r="F331" s="11"/>
      <c r="G331" s="11"/>
      <c r="H331" s="11"/>
      <c r="I331" s="11"/>
      <c r="J331" s="11"/>
    </row>
    <row r="332" spans="5:10">
      <c r="E332" s="11"/>
      <c r="F332" s="11"/>
      <c r="G332" s="11"/>
      <c r="H332" s="11"/>
      <c r="I332" s="11"/>
      <c r="J332" s="11"/>
    </row>
    <row r="333" spans="5:10">
      <c r="E333" s="11"/>
      <c r="F333" s="11"/>
      <c r="G333" s="11"/>
      <c r="H333" s="11"/>
      <c r="I333" s="11"/>
      <c r="J333" s="11"/>
    </row>
    <row r="334" spans="5:10">
      <c r="E334" s="11"/>
      <c r="F334" s="11"/>
      <c r="G334" s="11"/>
      <c r="H334" s="11"/>
      <c r="I334" s="11"/>
      <c r="J334" s="11"/>
    </row>
    <row r="335" spans="5:10">
      <c r="E335" s="11"/>
      <c r="F335" s="11"/>
      <c r="G335" s="11"/>
      <c r="H335" s="11"/>
      <c r="I335" s="11"/>
      <c r="J335" s="11"/>
    </row>
    <row r="336" spans="5:10">
      <c r="E336" s="11"/>
      <c r="F336" s="11"/>
      <c r="G336" s="11"/>
      <c r="H336" s="11"/>
      <c r="I336" s="11"/>
      <c r="J336" s="11"/>
    </row>
    <row r="337" spans="5:10">
      <c r="E337" s="11"/>
      <c r="F337" s="11"/>
      <c r="G337" s="11"/>
      <c r="H337" s="11"/>
      <c r="I337" s="11"/>
      <c r="J337" s="11"/>
    </row>
    <row r="338" spans="5:10">
      <c r="E338" s="11"/>
      <c r="F338" s="11"/>
      <c r="G338" s="11"/>
      <c r="H338" s="11"/>
      <c r="I338" s="11"/>
      <c r="J338" s="11"/>
    </row>
    <row r="339" spans="5:10">
      <c r="E339" s="11"/>
      <c r="F339" s="11"/>
      <c r="G339" s="11"/>
      <c r="H339" s="11"/>
      <c r="I339" s="11"/>
      <c r="J339" s="11"/>
    </row>
    <row r="340" spans="5:10">
      <c r="E340" s="11"/>
      <c r="F340" s="11"/>
      <c r="G340" s="11"/>
      <c r="H340" s="11"/>
      <c r="I340" s="11"/>
      <c r="J340" s="11"/>
    </row>
    <row r="341" spans="5:10">
      <c r="E341" s="11"/>
      <c r="F341" s="11"/>
      <c r="G341" s="11"/>
      <c r="H341" s="11"/>
      <c r="I341" s="11"/>
      <c r="J341" s="11"/>
    </row>
    <row r="342" spans="5:10">
      <c r="E342" s="11"/>
      <c r="F342" s="11"/>
      <c r="G342" s="11"/>
      <c r="H342" s="11"/>
      <c r="I342" s="11"/>
      <c r="J342" s="11"/>
    </row>
    <row r="343" spans="5:10">
      <c r="E343" s="11"/>
      <c r="F343" s="11"/>
      <c r="G343" s="11"/>
      <c r="H343" s="11"/>
      <c r="I343" s="11"/>
      <c r="J343" s="11"/>
    </row>
    <row r="344" spans="5:10">
      <c r="E344" s="11"/>
      <c r="F344" s="11"/>
      <c r="G344" s="11"/>
      <c r="H344" s="11"/>
      <c r="I344" s="11"/>
      <c r="J344" s="11"/>
    </row>
    <row r="345" spans="5:10">
      <c r="E345" s="11"/>
      <c r="F345" s="11"/>
      <c r="G345" s="11"/>
      <c r="H345" s="11"/>
      <c r="I345" s="11"/>
      <c r="J345" s="11"/>
    </row>
    <row r="346" spans="5:10">
      <c r="E346" s="11"/>
      <c r="F346" s="11"/>
      <c r="G346" s="11"/>
      <c r="H346" s="11"/>
      <c r="I346" s="11"/>
      <c r="J346" s="11"/>
    </row>
    <row r="347" spans="5:10">
      <c r="E347" s="11"/>
      <c r="F347" s="11"/>
      <c r="G347" s="11"/>
      <c r="H347" s="11"/>
      <c r="I347" s="11"/>
      <c r="J347" s="11"/>
    </row>
    <row r="348" spans="5:10">
      <c r="E348" s="11"/>
      <c r="F348" s="11"/>
      <c r="G348" s="11"/>
      <c r="H348" s="11"/>
      <c r="I348" s="11"/>
      <c r="J348" s="11"/>
    </row>
    <row r="349" spans="5:10">
      <c r="E349" s="11"/>
      <c r="F349" s="11"/>
      <c r="G349" s="11"/>
      <c r="H349" s="11"/>
      <c r="I349" s="11"/>
      <c r="J349" s="11"/>
    </row>
    <row r="350" spans="5:10">
      <c r="E350" s="11"/>
      <c r="F350" s="11"/>
      <c r="G350" s="11"/>
      <c r="H350" s="11"/>
      <c r="I350" s="11"/>
      <c r="J350" s="11"/>
    </row>
    <row r="351" spans="5:10">
      <c r="E351" s="11"/>
      <c r="F351" s="11"/>
      <c r="G351" s="11"/>
      <c r="H351" s="11"/>
      <c r="I351" s="11"/>
      <c r="J351" s="11"/>
    </row>
    <row r="352" spans="5:10">
      <c r="E352" s="11"/>
      <c r="F352" s="11"/>
      <c r="G352" s="11"/>
      <c r="H352" s="11"/>
      <c r="I352" s="11"/>
      <c r="J352" s="11"/>
    </row>
    <row r="353" spans="5:10">
      <c r="E353" s="11"/>
      <c r="F353" s="11"/>
      <c r="G353" s="11"/>
      <c r="H353" s="11"/>
      <c r="I353" s="11"/>
      <c r="J353" s="11"/>
    </row>
    <row r="354" spans="5:10">
      <c r="E354" s="11"/>
      <c r="F354" s="11"/>
      <c r="G354" s="11"/>
      <c r="H354" s="11"/>
      <c r="I354" s="11"/>
      <c r="J354" s="11"/>
    </row>
    <row r="355" spans="5:10">
      <c r="E355" s="11"/>
      <c r="F355" s="11"/>
      <c r="G355" s="11"/>
      <c r="H355" s="11"/>
      <c r="I355" s="11"/>
      <c r="J355" s="11"/>
    </row>
    <row r="356" spans="5:10">
      <c r="E356" s="11"/>
      <c r="F356" s="11"/>
      <c r="G356" s="11"/>
      <c r="H356" s="11"/>
      <c r="I356" s="11"/>
      <c r="J356" s="11"/>
    </row>
    <row r="357" spans="5:10">
      <c r="E357" s="11"/>
      <c r="F357" s="11"/>
      <c r="G357" s="11"/>
      <c r="H357" s="11"/>
      <c r="I357" s="11"/>
      <c r="J357" s="11"/>
    </row>
    <row r="358" spans="5:10">
      <c r="E358" s="11"/>
      <c r="F358" s="11"/>
      <c r="G358" s="11"/>
      <c r="H358" s="11"/>
      <c r="I358" s="11"/>
      <c r="J358" s="11"/>
    </row>
    <row r="359" spans="5:10">
      <c r="E359" s="11"/>
      <c r="F359" s="11"/>
      <c r="G359" s="11"/>
      <c r="H359" s="11"/>
      <c r="I359" s="11"/>
      <c r="J359" s="11"/>
    </row>
    <row r="360" spans="5:10">
      <c r="E360" s="11"/>
      <c r="F360" s="11"/>
      <c r="G360" s="11"/>
      <c r="H360" s="11"/>
      <c r="I360" s="11"/>
      <c r="J360" s="11"/>
    </row>
    <row r="361" spans="5:10">
      <c r="E361" s="11"/>
      <c r="F361" s="11"/>
      <c r="G361" s="11"/>
      <c r="H361" s="11"/>
      <c r="I361" s="11"/>
      <c r="J361" s="11"/>
    </row>
    <row r="362" spans="5:10">
      <c r="E362" s="11"/>
      <c r="F362" s="11"/>
      <c r="G362" s="11"/>
      <c r="H362" s="11"/>
      <c r="I362" s="11"/>
      <c r="J362" s="11"/>
    </row>
    <row r="363" spans="5:10">
      <c r="E363" s="11"/>
      <c r="F363" s="11"/>
      <c r="G363" s="11"/>
      <c r="H363" s="11"/>
      <c r="I363" s="11"/>
      <c r="J363" s="11"/>
    </row>
    <row r="364" spans="5:10">
      <c r="E364" s="11"/>
      <c r="F364" s="11"/>
      <c r="G364" s="11"/>
      <c r="H364" s="11"/>
      <c r="I364" s="11"/>
      <c r="J364" s="11"/>
    </row>
    <row r="365" spans="5:10">
      <c r="E365" s="11"/>
      <c r="F365" s="11"/>
      <c r="G365" s="11"/>
      <c r="H365" s="11"/>
      <c r="I365" s="11"/>
      <c r="J365" s="11"/>
    </row>
    <row r="366" spans="5:10">
      <c r="E366" s="11"/>
      <c r="F366" s="11"/>
      <c r="G366" s="11"/>
      <c r="H366" s="11"/>
      <c r="I366" s="11"/>
      <c r="J366" s="11"/>
    </row>
    <row r="367" spans="5:10">
      <c r="E367" s="11"/>
      <c r="F367" s="11"/>
      <c r="G367" s="11"/>
      <c r="H367" s="11"/>
      <c r="I367" s="11"/>
      <c r="J367" s="11"/>
    </row>
    <row r="368" spans="5:10">
      <c r="E368" s="11"/>
      <c r="F368" s="11"/>
      <c r="G368" s="11"/>
      <c r="H368" s="11"/>
      <c r="I368" s="11"/>
      <c r="J368" s="11"/>
    </row>
    <row r="369" spans="5:10">
      <c r="E369" s="11"/>
      <c r="F369" s="11"/>
      <c r="G369" s="11"/>
      <c r="H369" s="11"/>
      <c r="I369" s="11"/>
      <c r="J369" s="11"/>
    </row>
    <row r="370" spans="5:10">
      <c r="E370" s="11"/>
      <c r="F370" s="11"/>
      <c r="G370" s="11"/>
      <c r="H370" s="11"/>
      <c r="I370" s="11"/>
      <c r="J370" s="11"/>
    </row>
    <row r="371" spans="5:10">
      <c r="E371" s="11"/>
      <c r="F371" s="11"/>
      <c r="G371" s="11"/>
      <c r="H371" s="11"/>
      <c r="I371" s="11"/>
      <c r="J371" s="11"/>
    </row>
    <row r="372" spans="5:10">
      <c r="E372" s="11"/>
      <c r="F372" s="11"/>
      <c r="G372" s="11"/>
      <c r="H372" s="11"/>
      <c r="I372" s="11"/>
      <c r="J372" s="11"/>
    </row>
    <row r="373" spans="5:10">
      <c r="E373" s="11"/>
      <c r="F373" s="11"/>
      <c r="G373" s="11"/>
      <c r="H373" s="11"/>
      <c r="I373" s="11"/>
      <c r="J373" s="11"/>
    </row>
    <row r="374" spans="5:10">
      <c r="E374" s="11"/>
      <c r="F374" s="11"/>
      <c r="G374" s="11"/>
      <c r="H374" s="11"/>
      <c r="I374" s="11"/>
      <c r="J374" s="11"/>
    </row>
    <row r="375" spans="5:10">
      <c r="E375" s="11"/>
      <c r="F375" s="11"/>
      <c r="G375" s="11"/>
      <c r="H375" s="11"/>
      <c r="I375" s="11"/>
      <c r="J375" s="11"/>
    </row>
    <row r="376" spans="5:10">
      <c r="E376" s="11"/>
      <c r="F376" s="11"/>
      <c r="G376" s="11"/>
      <c r="H376" s="11"/>
      <c r="I376" s="11"/>
      <c r="J376" s="11"/>
    </row>
    <row r="377" spans="5:10">
      <c r="E377" s="11"/>
      <c r="F377" s="11"/>
      <c r="G377" s="11"/>
      <c r="H377" s="11"/>
      <c r="I377" s="11"/>
      <c r="J377" s="11"/>
    </row>
    <row r="378" spans="5:10">
      <c r="E378" s="11"/>
      <c r="F378" s="11"/>
      <c r="G378" s="11"/>
      <c r="H378" s="11"/>
      <c r="I378" s="11"/>
      <c r="J378" s="11"/>
    </row>
    <row r="379" spans="5:10">
      <c r="E379" s="11"/>
      <c r="F379" s="11"/>
      <c r="G379" s="11"/>
      <c r="H379" s="11"/>
      <c r="I379" s="11"/>
      <c r="J379" s="11"/>
    </row>
    <row r="380" spans="5:10">
      <c r="E380" s="11"/>
      <c r="F380" s="11"/>
      <c r="G380" s="11"/>
      <c r="H380" s="11"/>
      <c r="I380" s="11"/>
      <c r="J380" s="11"/>
    </row>
    <row r="381" spans="5:10">
      <c r="E381" s="11"/>
      <c r="F381" s="11"/>
      <c r="G381" s="11"/>
      <c r="H381" s="11"/>
      <c r="I381" s="11"/>
      <c r="J381" s="11"/>
    </row>
    <row r="382" spans="5:10">
      <c r="E382" s="11"/>
      <c r="F382" s="11"/>
      <c r="G382" s="11"/>
      <c r="H382" s="11"/>
      <c r="I382" s="11"/>
      <c r="J382" s="11"/>
    </row>
    <row r="383" spans="5:10">
      <c r="E383" s="11"/>
      <c r="F383" s="11"/>
      <c r="G383" s="11"/>
      <c r="H383" s="11"/>
      <c r="I383" s="11"/>
      <c r="J383" s="11"/>
    </row>
    <row r="384" spans="5:10">
      <c r="E384" s="11"/>
      <c r="F384" s="11"/>
      <c r="G384" s="11"/>
      <c r="H384" s="11"/>
      <c r="I384" s="11"/>
      <c r="J384" s="11"/>
    </row>
    <row r="385" spans="5:10">
      <c r="E385" s="11"/>
      <c r="F385" s="11"/>
      <c r="G385" s="11"/>
      <c r="H385" s="11"/>
      <c r="I385" s="11"/>
      <c r="J385" s="11"/>
    </row>
    <row r="386" spans="5:10">
      <c r="E386" s="11"/>
      <c r="F386" s="11"/>
      <c r="G386" s="11"/>
      <c r="H386" s="11"/>
      <c r="I386" s="11"/>
      <c r="J386" s="11"/>
    </row>
    <row r="387" spans="5:10">
      <c r="E387" s="11"/>
      <c r="F387" s="11"/>
      <c r="G387" s="11"/>
      <c r="H387" s="11"/>
      <c r="I387" s="11"/>
      <c r="J387" s="11"/>
    </row>
    <row r="388" spans="5:10">
      <c r="E388" s="11"/>
      <c r="F388" s="11"/>
      <c r="G388" s="11"/>
      <c r="H388" s="11"/>
      <c r="I388" s="11"/>
      <c r="J388" s="11"/>
    </row>
    <row r="389" spans="5:10">
      <c r="E389" s="11"/>
      <c r="F389" s="11"/>
      <c r="G389" s="11"/>
      <c r="H389" s="11"/>
      <c r="I389" s="11"/>
      <c r="J389" s="11"/>
    </row>
    <row r="390" spans="5:10">
      <c r="E390" s="11"/>
      <c r="F390" s="11"/>
      <c r="G390" s="11"/>
      <c r="H390" s="11"/>
      <c r="I390" s="11"/>
      <c r="J390" s="11"/>
    </row>
    <row r="391" spans="5:10">
      <c r="E391" s="11"/>
      <c r="F391" s="11"/>
      <c r="G391" s="11"/>
      <c r="H391" s="11"/>
      <c r="I391" s="11"/>
      <c r="J391" s="11"/>
    </row>
    <row r="392" spans="5:10">
      <c r="E392" s="11"/>
      <c r="F392" s="11"/>
      <c r="G392" s="11"/>
      <c r="H392" s="11"/>
      <c r="I392" s="11"/>
      <c r="J392" s="11"/>
    </row>
    <row r="393" spans="5:10">
      <c r="E393" s="11"/>
      <c r="F393" s="11"/>
      <c r="G393" s="11"/>
      <c r="H393" s="11"/>
      <c r="I393" s="11"/>
      <c r="J393" s="11"/>
    </row>
    <row r="394" spans="5:10">
      <c r="E394" s="11"/>
      <c r="F394" s="11"/>
      <c r="G394" s="11"/>
      <c r="H394" s="11"/>
      <c r="I394" s="11"/>
      <c r="J394" s="11"/>
    </row>
    <row r="395" spans="5:10">
      <c r="E395" s="11"/>
      <c r="F395" s="11"/>
      <c r="G395" s="11"/>
      <c r="H395" s="11"/>
      <c r="I395" s="11"/>
      <c r="J395" s="11"/>
    </row>
    <row r="396" spans="5:10">
      <c r="E396" s="11"/>
      <c r="F396" s="11"/>
      <c r="G396" s="11"/>
      <c r="H396" s="11"/>
      <c r="I396" s="11"/>
      <c r="J396" s="11"/>
    </row>
    <row r="397" spans="5:10">
      <c r="E397" s="11"/>
      <c r="F397" s="11"/>
      <c r="G397" s="11"/>
      <c r="H397" s="11"/>
      <c r="I397" s="11"/>
      <c r="J397" s="11"/>
    </row>
    <row r="398" spans="5:10">
      <c r="E398" s="11"/>
      <c r="F398" s="11"/>
      <c r="G398" s="11"/>
      <c r="H398" s="11"/>
      <c r="I398" s="11"/>
      <c r="J398" s="11"/>
    </row>
    <row r="399" spans="5:10">
      <c r="E399" s="11"/>
      <c r="F399" s="11"/>
      <c r="G399" s="11"/>
      <c r="H399" s="11"/>
      <c r="I399" s="11"/>
      <c r="J399" s="11"/>
    </row>
    <row r="400" spans="5:10">
      <c r="E400" s="11"/>
      <c r="F400" s="11"/>
      <c r="G400" s="11"/>
      <c r="H400" s="11"/>
      <c r="I400" s="11"/>
      <c r="J400" s="11"/>
    </row>
    <row r="401" spans="5:10">
      <c r="E401" s="11"/>
      <c r="F401" s="11"/>
      <c r="G401" s="11"/>
      <c r="H401" s="11"/>
      <c r="I401" s="11"/>
      <c r="J401" s="11"/>
    </row>
    <row r="402" spans="5:10">
      <c r="E402" s="11"/>
      <c r="F402" s="11"/>
      <c r="G402" s="11"/>
      <c r="H402" s="11"/>
      <c r="I402" s="11"/>
      <c r="J402" s="11"/>
    </row>
    <row r="403" spans="5:10">
      <c r="E403" s="11"/>
      <c r="F403" s="11"/>
      <c r="G403" s="11"/>
      <c r="H403" s="11"/>
      <c r="I403" s="11"/>
      <c r="J403" s="11"/>
    </row>
    <row r="404" spans="5:10">
      <c r="E404" s="11"/>
      <c r="F404" s="11"/>
      <c r="G404" s="11"/>
      <c r="H404" s="11"/>
      <c r="I404" s="11"/>
      <c r="J404" s="11"/>
    </row>
    <row r="405" spans="5:10">
      <c r="E405" s="11"/>
      <c r="F405" s="11"/>
      <c r="G405" s="11"/>
      <c r="H405" s="11"/>
      <c r="I405" s="11"/>
      <c r="J405" s="11"/>
    </row>
    <row r="406" spans="5:10">
      <c r="E406" s="11"/>
      <c r="F406" s="11"/>
      <c r="G406" s="11"/>
      <c r="H406" s="11"/>
      <c r="I406" s="11"/>
      <c r="J406" s="11"/>
    </row>
    <row r="407" spans="5:10">
      <c r="E407" s="11"/>
      <c r="F407" s="11"/>
      <c r="G407" s="11"/>
      <c r="H407" s="11"/>
      <c r="I407" s="11"/>
      <c r="J407" s="11"/>
    </row>
    <row r="408" spans="5:10">
      <c r="E408" s="11"/>
      <c r="F408" s="11"/>
      <c r="G408" s="11"/>
      <c r="H408" s="11"/>
      <c r="I408" s="11"/>
      <c r="J408" s="11"/>
    </row>
    <row r="409" spans="5:10">
      <c r="E409" s="11"/>
      <c r="F409" s="11"/>
      <c r="G409" s="11"/>
      <c r="H409" s="11"/>
      <c r="I409" s="11"/>
      <c r="J409" s="11"/>
    </row>
    <row r="410" spans="5:10">
      <c r="E410" s="11"/>
      <c r="F410" s="11"/>
      <c r="G410" s="11"/>
      <c r="H410" s="11"/>
      <c r="I410" s="11"/>
      <c r="J410" s="11"/>
    </row>
    <row r="411" spans="5:10">
      <c r="E411" s="11"/>
      <c r="F411" s="11"/>
      <c r="G411" s="11"/>
      <c r="H411" s="11"/>
      <c r="I411" s="11"/>
      <c r="J411" s="11"/>
    </row>
    <row r="412" spans="5:10">
      <c r="E412" s="11"/>
      <c r="F412" s="11"/>
      <c r="G412" s="11"/>
      <c r="H412" s="11"/>
      <c r="I412" s="11"/>
      <c r="J412" s="11"/>
    </row>
    <row r="413" spans="5:10">
      <c r="E413" s="11"/>
      <c r="F413" s="11"/>
      <c r="G413" s="11"/>
      <c r="H413" s="11"/>
      <c r="I413" s="11"/>
      <c r="J413" s="11"/>
    </row>
    <row r="414" spans="5:10">
      <c r="E414" s="11"/>
      <c r="F414" s="11"/>
      <c r="G414" s="11"/>
      <c r="H414" s="11"/>
      <c r="I414" s="11"/>
      <c r="J414" s="11"/>
    </row>
    <row r="415" spans="5:10">
      <c r="E415" s="11"/>
      <c r="F415" s="11"/>
      <c r="G415" s="11"/>
      <c r="H415" s="11"/>
      <c r="I415" s="11"/>
      <c r="J415" s="11"/>
    </row>
    <row r="416" spans="5:10">
      <c r="E416" s="11"/>
      <c r="F416" s="11"/>
      <c r="G416" s="11"/>
      <c r="H416" s="11"/>
      <c r="I416" s="11"/>
      <c r="J416" s="11"/>
    </row>
    <row r="417" spans="5:10">
      <c r="E417" s="11"/>
      <c r="F417" s="11"/>
      <c r="G417" s="11"/>
      <c r="H417" s="11"/>
      <c r="I417" s="11"/>
      <c r="J417" s="11"/>
    </row>
    <row r="418" spans="5:10">
      <c r="E418" s="11"/>
      <c r="F418" s="11"/>
      <c r="G418" s="11"/>
      <c r="H418" s="11"/>
      <c r="I418" s="11"/>
      <c r="J418" s="11"/>
    </row>
    <row r="419" spans="5:10">
      <c r="E419" s="11"/>
      <c r="F419" s="11"/>
      <c r="G419" s="11"/>
      <c r="H419" s="11"/>
      <c r="I419" s="11"/>
      <c r="J419" s="11"/>
    </row>
    <row r="420" spans="5:10">
      <c r="E420" s="11"/>
      <c r="F420" s="11"/>
      <c r="G420" s="11"/>
      <c r="H420" s="11"/>
      <c r="I420" s="11"/>
      <c r="J420" s="11"/>
    </row>
    <row r="421" spans="5:10">
      <c r="E421" s="11"/>
      <c r="F421" s="11"/>
      <c r="G421" s="11"/>
      <c r="H421" s="11"/>
      <c r="I421" s="11"/>
      <c r="J421" s="11"/>
    </row>
    <row r="422" spans="5:10">
      <c r="E422" s="11"/>
      <c r="F422" s="11"/>
      <c r="G422" s="11"/>
      <c r="H422" s="11"/>
      <c r="I422" s="11"/>
      <c r="J422" s="11"/>
    </row>
    <row r="423" spans="5:10">
      <c r="E423" s="11"/>
      <c r="F423" s="11"/>
      <c r="G423" s="11"/>
      <c r="H423" s="11"/>
      <c r="I423" s="11"/>
      <c r="J423" s="11"/>
    </row>
    <row r="424" spans="5:10">
      <c r="E424" s="11"/>
      <c r="F424" s="11"/>
      <c r="G424" s="11"/>
      <c r="H424" s="11"/>
      <c r="I424" s="11"/>
      <c r="J424" s="11"/>
    </row>
    <row r="425" spans="5:10">
      <c r="E425" s="11"/>
      <c r="F425" s="11"/>
      <c r="G425" s="11"/>
      <c r="H425" s="11"/>
      <c r="I425" s="11"/>
      <c r="J425" s="11"/>
    </row>
    <row r="426" spans="5:10">
      <c r="E426" s="11"/>
      <c r="F426" s="11"/>
      <c r="G426" s="11"/>
      <c r="H426" s="11"/>
      <c r="I426" s="11"/>
      <c r="J426" s="11"/>
    </row>
    <row r="427" spans="5:10">
      <c r="E427" s="11"/>
      <c r="F427" s="11"/>
      <c r="G427" s="11"/>
      <c r="H427" s="11"/>
      <c r="I427" s="11"/>
      <c r="J427" s="11"/>
    </row>
    <row r="428" spans="5:10">
      <c r="E428" s="11"/>
      <c r="F428" s="11"/>
      <c r="G428" s="11"/>
      <c r="H428" s="11"/>
      <c r="I428" s="11"/>
      <c r="J428" s="11"/>
    </row>
    <row r="429" spans="5:10">
      <c r="E429" s="11"/>
      <c r="F429" s="11"/>
      <c r="G429" s="11"/>
      <c r="H429" s="11"/>
      <c r="I429" s="11"/>
      <c r="J429" s="11"/>
    </row>
    <row r="430" spans="5:10">
      <c r="E430" s="11"/>
      <c r="F430" s="11"/>
      <c r="G430" s="11"/>
      <c r="H430" s="11"/>
      <c r="I430" s="11"/>
      <c r="J430" s="11"/>
    </row>
    <row r="431" spans="5:10">
      <c r="E431" s="11"/>
      <c r="F431" s="11"/>
      <c r="G431" s="11"/>
      <c r="H431" s="11"/>
      <c r="I431" s="11"/>
      <c r="J431" s="11"/>
    </row>
    <row r="432" spans="5:10">
      <c r="E432" s="11"/>
      <c r="F432" s="11"/>
      <c r="G432" s="11"/>
      <c r="H432" s="11"/>
      <c r="I432" s="11"/>
      <c r="J432" s="11"/>
    </row>
    <row r="433" spans="5:10">
      <c r="E433" s="11"/>
      <c r="F433" s="11"/>
      <c r="G433" s="11"/>
      <c r="H433" s="11"/>
      <c r="I433" s="11"/>
      <c r="J433" s="11"/>
    </row>
    <row r="434" spans="5:10">
      <c r="E434" s="11"/>
      <c r="F434" s="11"/>
      <c r="G434" s="11"/>
      <c r="H434" s="11"/>
      <c r="I434" s="11"/>
      <c r="J434" s="11"/>
    </row>
    <row r="435" spans="5:10">
      <c r="E435" s="11"/>
      <c r="F435" s="11"/>
      <c r="G435" s="11"/>
      <c r="H435" s="11"/>
      <c r="I435" s="11"/>
      <c r="J435" s="11"/>
    </row>
    <row r="436" spans="5:10">
      <c r="E436" s="11"/>
      <c r="F436" s="11"/>
      <c r="G436" s="11"/>
      <c r="H436" s="11"/>
      <c r="I436" s="11"/>
      <c r="J436" s="11"/>
    </row>
    <row r="437" spans="5:10">
      <c r="E437" s="11"/>
      <c r="F437" s="11"/>
      <c r="G437" s="11"/>
      <c r="H437" s="11"/>
      <c r="I437" s="11"/>
      <c r="J437" s="11"/>
    </row>
    <row r="438" spans="5:10">
      <c r="E438" s="11"/>
      <c r="F438" s="11"/>
      <c r="G438" s="11"/>
      <c r="H438" s="11"/>
      <c r="I438" s="11"/>
      <c r="J438" s="11"/>
    </row>
    <row r="439" spans="5:10">
      <c r="E439" s="11"/>
      <c r="F439" s="11"/>
      <c r="G439" s="11"/>
      <c r="H439" s="11"/>
      <c r="I439" s="11"/>
      <c r="J439" s="11"/>
    </row>
    <row r="440" spans="5:10">
      <c r="E440" s="11"/>
      <c r="F440" s="11"/>
      <c r="G440" s="11"/>
      <c r="H440" s="11"/>
      <c r="I440" s="11"/>
      <c r="J440" s="11"/>
    </row>
    <row r="441" spans="5:10">
      <c r="E441" s="11"/>
      <c r="F441" s="11"/>
      <c r="G441" s="11"/>
      <c r="H441" s="11"/>
      <c r="I441" s="11"/>
      <c r="J441" s="11"/>
    </row>
    <row r="442" spans="5:10">
      <c r="E442" s="11"/>
      <c r="F442" s="11"/>
      <c r="G442" s="11"/>
      <c r="H442" s="11"/>
      <c r="I442" s="11"/>
      <c r="J442" s="11"/>
    </row>
    <row r="443" spans="5:10">
      <c r="E443" s="11"/>
      <c r="F443" s="11"/>
      <c r="G443" s="11"/>
      <c r="H443" s="11"/>
      <c r="I443" s="11"/>
      <c r="J443" s="11"/>
    </row>
    <row r="444" spans="5:10">
      <c r="E444" s="11"/>
      <c r="F444" s="11"/>
      <c r="G444" s="11"/>
      <c r="H444" s="11"/>
      <c r="I444" s="11"/>
      <c r="J444" s="11"/>
    </row>
    <row r="445" spans="5:10">
      <c r="E445" s="11"/>
      <c r="F445" s="11"/>
      <c r="G445" s="11"/>
      <c r="H445" s="11"/>
      <c r="I445" s="11"/>
      <c r="J445" s="11"/>
    </row>
    <row r="446" spans="5:10">
      <c r="E446" s="11"/>
      <c r="F446" s="11"/>
      <c r="G446" s="11"/>
      <c r="H446" s="11"/>
      <c r="I446" s="11"/>
      <c r="J446" s="11"/>
    </row>
    <row r="447" spans="5:10">
      <c r="E447" s="11"/>
      <c r="F447" s="11"/>
      <c r="G447" s="11"/>
      <c r="H447" s="11"/>
      <c r="I447" s="11"/>
      <c r="J447" s="11"/>
    </row>
    <row r="448" spans="5:10">
      <c r="E448" s="11"/>
      <c r="F448" s="11"/>
      <c r="G448" s="11"/>
      <c r="H448" s="11"/>
      <c r="I448" s="11"/>
      <c r="J448" s="11"/>
    </row>
    <row r="449" spans="5:10">
      <c r="E449" s="11"/>
      <c r="F449" s="11"/>
      <c r="G449" s="11"/>
      <c r="H449" s="11"/>
      <c r="I449" s="11"/>
      <c r="J449" s="11"/>
    </row>
    <row r="450" spans="5:10">
      <c r="E450" s="11"/>
      <c r="F450" s="11"/>
      <c r="G450" s="11"/>
      <c r="H450" s="11"/>
      <c r="I450" s="11"/>
      <c r="J450" s="11"/>
    </row>
    <row r="451" spans="5:10">
      <c r="E451" s="11"/>
      <c r="F451" s="11"/>
      <c r="G451" s="11"/>
      <c r="H451" s="11"/>
      <c r="I451" s="11"/>
      <c r="J451" s="11"/>
    </row>
    <row r="452" spans="5:10">
      <c r="E452" s="11"/>
      <c r="F452" s="11"/>
      <c r="G452" s="11"/>
      <c r="H452" s="11"/>
      <c r="I452" s="11"/>
      <c r="J452" s="11"/>
    </row>
    <row r="453" spans="5:10">
      <c r="E453" s="11"/>
      <c r="F453" s="11"/>
      <c r="G453" s="11"/>
      <c r="H453" s="11"/>
      <c r="I453" s="11"/>
      <c r="J453" s="11"/>
    </row>
    <row r="454" spans="5:10">
      <c r="E454" s="11"/>
      <c r="F454" s="11"/>
      <c r="G454" s="11"/>
      <c r="H454" s="11"/>
      <c r="I454" s="11"/>
      <c r="J454" s="11"/>
    </row>
    <row r="455" spans="5:10">
      <c r="E455" s="11"/>
      <c r="F455" s="11"/>
      <c r="G455" s="11"/>
      <c r="H455" s="11"/>
      <c r="I455" s="11"/>
      <c r="J455" s="11"/>
    </row>
    <row r="456" spans="5:10">
      <c r="E456" s="11"/>
      <c r="F456" s="11"/>
      <c r="G456" s="11"/>
      <c r="H456" s="11"/>
      <c r="I456" s="11"/>
      <c r="J456" s="11"/>
    </row>
    <row r="457" spans="5:10">
      <c r="E457" s="11"/>
      <c r="F457" s="11"/>
      <c r="G457" s="11"/>
      <c r="H457" s="11"/>
      <c r="I457" s="11"/>
      <c r="J457" s="11"/>
    </row>
    <row r="458" spans="5:10">
      <c r="E458" s="11"/>
      <c r="F458" s="11"/>
      <c r="G458" s="11"/>
      <c r="H458" s="11"/>
      <c r="I458" s="11"/>
      <c r="J458" s="11"/>
    </row>
    <row r="459" spans="5:10">
      <c r="E459" s="11"/>
      <c r="F459" s="11"/>
      <c r="G459" s="11"/>
      <c r="H459" s="11"/>
      <c r="I459" s="11"/>
      <c r="J459" s="11"/>
    </row>
    <row r="460" spans="5:10">
      <c r="E460" s="11"/>
      <c r="F460" s="11"/>
      <c r="G460" s="11"/>
      <c r="H460" s="11"/>
      <c r="I460" s="11"/>
      <c r="J460" s="11"/>
    </row>
    <row r="461" spans="5:10">
      <c r="E461" s="11"/>
      <c r="F461" s="11"/>
      <c r="G461" s="11"/>
      <c r="H461" s="11"/>
      <c r="I461" s="11"/>
      <c r="J461" s="11"/>
    </row>
    <row r="462" spans="5:10">
      <c r="E462" s="11"/>
      <c r="F462" s="11"/>
      <c r="G462" s="11"/>
      <c r="H462" s="11"/>
      <c r="I462" s="11"/>
      <c r="J462" s="11"/>
    </row>
    <row r="463" spans="5:10">
      <c r="E463" s="11"/>
      <c r="F463" s="11"/>
      <c r="G463" s="11"/>
      <c r="H463" s="11"/>
      <c r="I463" s="11"/>
      <c r="J463" s="11"/>
    </row>
    <row r="464" spans="5:10">
      <c r="E464" s="11"/>
      <c r="F464" s="11"/>
      <c r="G464" s="11"/>
      <c r="H464" s="11"/>
      <c r="I464" s="11"/>
      <c r="J464" s="11"/>
    </row>
    <row r="465" spans="5:10">
      <c r="E465" s="11"/>
      <c r="F465" s="11"/>
      <c r="G465" s="11"/>
      <c r="H465" s="11"/>
      <c r="I465" s="11"/>
      <c r="J465" s="11"/>
    </row>
    <row r="466" spans="5:10">
      <c r="E466" s="11"/>
      <c r="F466" s="11"/>
      <c r="G466" s="11"/>
      <c r="H466" s="11"/>
      <c r="I466" s="11"/>
      <c r="J466" s="11"/>
    </row>
    <row r="467" spans="5:10">
      <c r="E467" s="11"/>
      <c r="F467" s="11"/>
      <c r="G467" s="11"/>
      <c r="H467" s="11"/>
      <c r="I467" s="11"/>
      <c r="J467" s="11"/>
    </row>
    <row r="468" spans="5:10">
      <c r="E468" s="11"/>
      <c r="F468" s="11"/>
      <c r="G468" s="11"/>
      <c r="H468" s="11"/>
      <c r="I468" s="11"/>
      <c r="J468" s="11"/>
    </row>
    <row r="469" spans="5:10">
      <c r="E469" s="11"/>
      <c r="F469" s="11"/>
      <c r="G469" s="11"/>
      <c r="H469" s="11"/>
      <c r="I469" s="11"/>
      <c r="J469" s="11"/>
    </row>
    <row r="470" spans="5:10">
      <c r="E470" s="11"/>
      <c r="F470" s="11"/>
      <c r="G470" s="11"/>
      <c r="H470" s="11"/>
      <c r="I470" s="11"/>
      <c r="J470" s="11"/>
    </row>
    <row r="471" spans="5:10">
      <c r="E471" s="11"/>
      <c r="F471" s="11"/>
      <c r="G471" s="11"/>
      <c r="H471" s="11"/>
      <c r="I471" s="11"/>
      <c r="J471" s="11"/>
    </row>
    <row r="472" spans="5:10">
      <c r="E472" s="11"/>
      <c r="F472" s="11"/>
      <c r="G472" s="11"/>
      <c r="H472" s="11"/>
      <c r="I472" s="11"/>
      <c r="J472" s="11"/>
    </row>
    <row r="473" spans="5:10">
      <c r="E473" s="11"/>
      <c r="F473" s="11"/>
      <c r="G473" s="11"/>
      <c r="H473" s="11"/>
      <c r="I473" s="11"/>
      <c r="J473" s="11"/>
    </row>
    <row r="474" spans="5:10">
      <c r="E474" s="11"/>
      <c r="F474" s="11"/>
      <c r="G474" s="11"/>
      <c r="H474" s="11"/>
      <c r="I474" s="11"/>
      <c r="J474" s="11"/>
    </row>
    <row r="475" spans="5:10">
      <c r="E475" s="11"/>
      <c r="F475" s="11"/>
      <c r="G475" s="11"/>
      <c r="H475" s="11"/>
      <c r="I475" s="11"/>
      <c r="J475" s="11"/>
    </row>
    <row r="476" spans="5:10">
      <c r="E476" s="11"/>
      <c r="F476" s="11"/>
      <c r="G476" s="11"/>
      <c r="H476" s="11"/>
      <c r="I476" s="11"/>
      <c r="J476" s="11"/>
    </row>
    <row r="477" spans="5:10">
      <c r="E477" s="11"/>
      <c r="F477" s="11"/>
      <c r="G477" s="11"/>
      <c r="H477" s="11"/>
      <c r="I477" s="11"/>
      <c r="J477" s="11"/>
    </row>
    <row r="478" spans="5:10">
      <c r="E478" s="11"/>
      <c r="F478" s="11"/>
      <c r="G478" s="11"/>
      <c r="H478" s="11"/>
      <c r="I478" s="11"/>
      <c r="J478" s="11"/>
    </row>
    <row r="479" spans="5:10">
      <c r="E479" s="11"/>
      <c r="F479" s="11"/>
      <c r="G479" s="11"/>
      <c r="H479" s="11"/>
      <c r="I479" s="11"/>
      <c r="J479" s="11"/>
    </row>
    <row r="480" spans="5:10">
      <c r="E480" s="11"/>
      <c r="F480" s="11"/>
      <c r="G480" s="11"/>
      <c r="H480" s="11"/>
      <c r="I480" s="11"/>
      <c r="J480" s="11"/>
    </row>
    <row r="481" spans="5:10">
      <c r="E481" s="11"/>
      <c r="F481" s="11"/>
      <c r="G481" s="11"/>
      <c r="H481" s="11"/>
      <c r="I481" s="11"/>
      <c r="J481" s="11"/>
    </row>
    <row r="482" spans="5:10">
      <c r="E482" s="11"/>
      <c r="F482" s="11"/>
      <c r="G482" s="11"/>
      <c r="H482" s="11"/>
      <c r="I482" s="11"/>
      <c r="J482" s="11"/>
    </row>
    <row r="483" spans="5:10">
      <c r="E483" s="11"/>
      <c r="F483" s="11"/>
      <c r="G483" s="11"/>
      <c r="H483" s="11"/>
      <c r="I483" s="11"/>
      <c r="J483" s="11"/>
    </row>
    <row r="484" spans="5:10">
      <c r="E484" s="11"/>
      <c r="F484" s="11"/>
      <c r="G484" s="11"/>
      <c r="H484" s="11"/>
      <c r="I484" s="11"/>
      <c r="J484" s="11"/>
    </row>
    <row r="485" spans="5:10">
      <c r="E485" s="11"/>
      <c r="F485" s="11"/>
      <c r="G485" s="11"/>
      <c r="H485" s="11"/>
      <c r="I485" s="11"/>
      <c r="J485" s="11"/>
    </row>
    <row r="486" spans="5:10">
      <c r="E486" s="11"/>
      <c r="F486" s="11"/>
      <c r="G486" s="11"/>
      <c r="H486" s="11"/>
      <c r="I486" s="11"/>
      <c r="J486" s="11"/>
    </row>
    <row r="487" spans="5:10">
      <c r="E487" s="11"/>
      <c r="F487" s="11"/>
      <c r="G487" s="11"/>
      <c r="H487" s="11"/>
      <c r="I487" s="11"/>
      <c r="J487" s="11"/>
    </row>
    <row r="488" spans="5:10">
      <c r="E488" s="11"/>
      <c r="F488" s="11"/>
      <c r="G488" s="11"/>
      <c r="H488" s="11"/>
      <c r="I488" s="11"/>
      <c r="J488" s="11"/>
    </row>
    <row r="489" spans="5:10">
      <c r="E489" s="11"/>
      <c r="F489" s="11"/>
      <c r="G489" s="11"/>
      <c r="H489" s="11"/>
      <c r="I489" s="11"/>
      <c r="J489" s="11"/>
    </row>
    <row r="490" spans="5:10">
      <c r="E490" s="11"/>
      <c r="F490" s="11"/>
      <c r="G490" s="11"/>
      <c r="H490" s="11"/>
      <c r="I490" s="11"/>
      <c r="J490" s="11"/>
    </row>
    <row r="491" spans="5:10">
      <c r="E491" s="11"/>
      <c r="F491" s="11"/>
      <c r="G491" s="11"/>
      <c r="H491" s="11"/>
      <c r="I491" s="11"/>
      <c r="J491" s="11"/>
    </row>
    <row r="492" spans="5:10">
      <c r="E492" s="11"/>
      <c r="F492" s="11"/>
      <c r="G492" s="11"/>
      <c r="H492" s="11"/>
      <c r="I492" s="11"/>
      <c r="J492" s="11"/>
    </row>
    <row r="493" spans="5:10">
      <c r="E493" s="11"/>
      <c r="F493" s="11"/>
      <c r="G493" s="11"/>
      <c r="H493" s="11"/>
      <c r="I493" s="11"/>
      <c r="J493" s="11"/>
    </row>
    <row r="494" spans="5:10">
      <c r="E494" s="11"/>
      <c r="F494" s="11"/>
      <c r="G494" s="11"/>
      <c r="H494" s="11"/>
      <c r="I494" s="11"/>
      <c r="J494" s="11"/>
    </row>
    <row r="495" spans="5:10">
      <c r="E495" s="11"/>
      <c r="F495" s="11"/>
      <c r="G495" s="11"/>
      <c r="H495" s="11"/>
      <c r="I495" s="11"/>
      <c r="J495" s="11"/>
    </row>
    <row r="496" spans="5:10">
      <c r="E496" s="11"/>
      <c r="F496" s="11"/>
      <c r="G496" s="11"/>
      <c r="H496" s="11"/>
      <c r="I496" s="11"/>
      <c r="J496" s="11"/>
    </row>
    <row r="497" spans="5:10">
      <c r="E497" s="11"/>
      <c r="F497" s="11"/>
      <c r="G497" s="11"/>
      <c r="H497" s="11"/>
      <c r="I497" s="11"/>
      <c r="J497" s="11"/>
    </row>
    <row r="498" spans="5:10">
      <c r="E498" s="11"/>
      <c r="F498" s="11"/>
      <c r="G498" s="11"/>
      <c r="H498" s="11"/>
      <c r="I498" s="11"/>
      <c r="J498" s="11"/>
    </row>
    <row r="499" spans="5:10">
      <c r="E499" s="11"/>
      <c r="F499" s="11"/>
      <c r="G499" s="11"/>
      <c r="H499" s="11"/>
      <c r="I499" s="11"/>
      <c r="J499" s="11"/>
    </row>
    <row r="500" spans="5:10">
      <c r="E500" s="11"/>
      <c r="F500" s="11"/>
      <c r="G500" s="11"/>
      <c r="H500" s="11"/>
      <c r="I500" s="11"/>
      <c r="J500" s="11"/>
    </row>
    <row r="501" spans="5:10">
      <c r="E501" s="11"/>
      <c r="F501" s="11"/>
      <c r="G501" s="11"/>
      <c r="H501" s="11"/>
      <c r="I501" s="11"/>
      <c r="J501" s="11"/>
    </row>
    <row r="502" spans="5:10">
      <c r="E502" s="11"/>
      <c r="F502" s="11"/>
      <c r="G502" s="11"/>
      <c r="H502" s="11"/>
      <c r="I502" s="11"/>
      <c r="J502" s="11"/>
    </row>
    <row r="503" spans="5:10">
      <c r="E503" s="11"/>
      <c r="F503" s="11"/>
      <c r="G503" s="11"/>
      <c r="H503" s="11"/>
      <c r="I503" s="11"/>
      <c r="J503" s="11"/>
    </row>
    <row r="504" spans="5:10">
      <c r="E504" s="11"/>
      <c r="F504" s="11"/>
      <c r="G504" s="11"/>
      <c r="H504" s="11"/>
      <c r="I504" s="11"/>
      <c r="J504" s="11"/>
    </row>
    <row r="505" spans="5:10">
      <c r="E505" s="11"/>
      <c r="F505" s="11"/>
      <c r="G505" s="11"/>
      <c r="H505" s="11"/>
      <c r="I505" s="11"/>
      <c r="J505" s="11"/>
    </row>
    <row r="506" spans="5:10">
      <c r="E506" s="11"/>
      <c r="F506" s="11"/>
      <c r="G506" s="11"/>
      <c r="H506" s="11"/>
      <c r="I506" s="11"/>
      <c r="J506" s="11"/>
    </row>
    <row r="507" spans="5:10">
      <c r="E507" s="11"/>
      <c r="F507" s="11"/>
      <c r="G507" s="11"/>
      <c r="H507" s="11"/>
      <c r="I507" s="11"/>
      <c r="J507" s="11"/>
    </row>
    <row r="508" spans="5:10">
      <c r="E508" s="11"/>
      <c r="F508" s="11"/>
      <c r="G508" s="11"/>
      <c r="H508" s="11"/>
      <c r="I508" s="11"/>
      <c r="J508" s="11"/>
    </row>
    <row r="509" spans="5:10">
      <c r="E509" s="11"/>
      <c r="F509" s="11"/>
      <c r="G509" s="11"/>
      <c r="H509" s="11"/>
      <c r="I509" s="11"/>
      <c r="J509" s="11"/>
    </row>
    <row r="510" spans="5:10">
      <c r="E510" s="11"/>
      <c r="F510" s="11"/>
      <c r="G510" s="11"/>
      <c r="H510" s="11"/>
      <c r="I510" s="11"/>
      <c r="J510" s="11"/>
    </row>
    <row r="511" spans="5:10">
      <c r="E511" s="11"/>
      <c r="F511" s="11"/>
      <c r="G511" s="11"/>
      <c r="H511" s="11"/>
      <c r="I511" s="11"/>
      <c r="J511" s="11"/>
    </row>
    <row r="512" spans="5:10">
      <c r="E512" s="11"/>
      <c r="F512" s="11"/>
      <c r="G512" s="11"/>
      <c r="H512" s="11"/>
      <c r="I512" s="11"/>
      <c r="J512" s="11"/>
    </row>
    <row r="513" spans="5:10">
      <c r="E513" s="11"/>
      <c r="F513" s="11"/>
      <c r="G513" s="11"/>
      <c r="H513" s="11"/>
      <c r="I513" s="11"/>
      <c r="J513" s="11"/>
    </row>
    <row r="514" spans="5:10">
      <c r="E514" s="11"/>
      <c r="F514" s="11"/>
      <c r="G514" s="11"/>
      <c r="H514" s="11"/>
      <c r="I514" s="11"/>
      <c r="J514" s="11"/>
    </row>
  </sheetData>
  <mergeCells count="94">
    <mergeCell ref="A11:A13"/>
    <mergeCell ref="B11:B13"/>
    <mergeCell ref="C11:C13"/>
    <mergeCell ref="D11:D13"/>
    <mergeCell ref="E11:J11"/>
    <mergeCell ref="E12:E13"/>
    <mergeCell ref="F12:J12"/>
    <mergeCell ref="C20:C22"/>
    <mergeCell ref="A23:A25"/>
    <mergeCell ref="B23:B25"/>
    <mergeCell ref="C23:C25"/>
    <mergeCell ref="A14:J14"/>
    <mergeCell ref="A145:C147"/>
    <mergeCell ref="A105:C108"/>
    <mergeCell ref="A109:J109"/>
    <mergeCell ref="A119:A121"/>
    <mergeCell ref="B119:B121"/>
    <mergeCell ref="C119:C121"/>
    <mergeCell ref="A135:C137"/>
    <mergeCell ref="A138:J138"/>
    <mergeCell ref="A139:A141"/>
    <mergeCell ref="B139:B141"/>
    <mergeCell ref="C139:C141"/>
    <mergeCell ref="A148:C151"/>
    <mergeCell ref="A152:J152"/>
    <mergeCell ref="A153:J153"/>
    <mergeCell ref="A154:J154"/>
    <mergeCell ref="A160:A162"/>
    <mergeCell ref="B160:B162"/>
    <mergeCell ref="C160:C162"/>
    <mergeCell ref="A217:J217"/>
    <mergeCell ref="A175:C177"/>
    <mergeCell ref="A178:J178"/>
    <mergeCell ref="A188:A190"/>
    <mergeCell ref="B188:B190"/>
    <mergeCell ref="C188:C190"/>
    <mergeCell ref="A200:C202"/>
    <mergeCell ref="A203:J203"/>
    <mergeCell ref="A209:C211"/>
    <mergeCell ref="A212:C214"/>
    <mergeCell ref="A215:J215"/>
    <mergeCell ref="A216:J216"/>
    <mergeCell ref="A240:J240"/>
    <mergeCell ref="A218:A220"/>
    <mergeCell ref="B218:B220"/>
    <mergeCell ref="C218:C220"/>
    <mergeCell ref="A225:C228"/>
    <mergeCell ref="A229:C232"/>
    <mergeCell ref="A233:J233"/>
    <mergeCell ref="A251:C251"/>
    <mergeCell ref="A252:C256"/>
    <mergeCell ref="A27:A29"/>
    <mergeCell ref="B27:B29"/>
    <mergeCell ref="C27:C29"/>
    <mergeCell ref="A244:C244"/>
    <mergeCell ref="A245:C245"/>
    <mergeCell ref="A246:J246"/>
    <mergeCell ref="A247:J247"/>
    <mergeCell ref="A248:J248"/>
    <mergeCell ref="A250:C250"/>
    <mergeCell ref="A234:J234"/>
    <mergeCell ref="A235:J235"/>
    <mergeCell ref="A237:C237"/>
    <mergeCell ref="A238:J238"/>
    <mergeCell ref="A239:J239"/>
    <mergeCell ref="B9:I10"/>
    <mergeCell ref="C79:C81"/>
    <mergeCell ref="B79:B81"/>
    <mergeCell ref="A79:A81"/>
    <mergeCell ref="B76:B78"/>
    <mergeCell ref="C76:C78"/>
    <mergeCell ref="A76:A78"/>
    <mergeCell ref="B49:B52"/>
    <mergeCell ref="A49:A52"/>
    <mergeCell ref="C49:C52"/>
    <mergeCell ref="A15:A18"/>
    <mergeCell ref="B15:B18"/>
    <mergeCell ref="C15:C18"/>
    <mergeCell ref="A53:J53"/>
    <mergeCell ref="A20:A22"/>
    <mergeCell ref="B20:B22"/>
    <mergeCell ref="A87:J87"/>
    <mergeCell ref="A75:J75"/>
    <mergeCell ref="A82:J82"/>
    <mergeCell ref="C99:C103"/>
    <mergeCell ref="A99:A103"/>
    <mergeCell ref="A96:J96"/>
    <mergeCell ref="B93:B95"/>
    <mergeCell ref="C93:C95"/>
    <mergeCell ref="B99:B103"/>
    <mergeCell ref="A90:A92"/>
    <mergeCell ref="B90:B92"/>
    <mergeCell ref="C90:C92"/>
    <mergeCell ref="A93:A95"/>
  </mergeCells>
  <pageMargins left="0.43307086614173229" right="0.43307086614173229" top="0.55118110236220474" bottom="0.55118110236220474" header="0.31496062992125984" footer="0.31496062992125984"/>
  <pageSetup paperSize="9" scale="75" fitToHeight="7" orientation="landscape" r:id="rId1"/>
  <rowBreaks count="6" manualBreakCount="6">
    <brk id="22" max="9" man="1"/>
    <brk id="55" max="9" man="1"/>
    <brk id="81" max="9" man="1"/>
    <brk id="89" max="9" man="1"/>
    <brk id="103" max="9" man="1"/>
    <brk id="1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BurmatovaLM</cp:lastModifiedBy>
  <cp:lastPrinted>2016-02-16T04:49:44Z</cp:lastPrinted>
  <dcterms:created xsi:type="dcterms:W3CDTF">2016-01-25T08:49:52Z</dcterms:created>
  <dcterms:modified xsi:type="dcterms:W3CDTF">2016-02-16T05:37:24Z</dcterms:modified>
</cp:coreProperties>
</file>